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702"/>
  <workbookPr/>
  <mc:AlternateContent xmlns:mc="http://schemas.openxmlformats.org/markup-compatibility/2006">
    <mc:Choice Requires="x15">
      <x15ac:absPath xmlns:x15ac="http://schemas.microsoft.com/office/spreadsheetml/2010/11/ac" url="/Users/mcintyre/Documents/DMc Folder/TEACHING/OSU Classes/PH 481 W18/"/>
    </mc:Choice>
  </mc:AlternateContent>
  <bookViews>
    <workbookView xWindow="100" yWindow="460" windowWidth="36960" windowHeight="22280" tabRatio="500"/>
  </bookViews>
  <sheets>
    <sheet name="Sheet1" sheetId="1" r:id="rId1"/>
  </sheets>
  <definedNames>
    <definedName name="solver_adj" localSheetId="0" hidden="1">Sheet1!$B$9:$B$11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itr" localSheetId="0" hidden="1">2147483647</definedName>
    <definedName name="solver_lin" localSheetId="0" hidden="1">2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opt" localSheetId="0" hidden="1">Sheet1!$F$12</definedName>
    <definedName name="solver_pre" localSheetId="0" hidden="1">0.000001</definedName>
    <definedName name="solver_rbv" localSheetId="0" hidden="1">1</definedName>
    <definedName name="solver_rlx" localSheetId="0" hidden="1">1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2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2" i="1" l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16" i="1"/>
</calcChain>
</file>

<file path=xl/sharedStrings.xml><?xml version="1.0" encoding="utf-8"?>
<sst xmlns="http://schemas.openxmlformats.org/spreadsheetml/2006/main" count="15" uniqueCount="15">
  <si>
    <t>Fit a function with Chi squared minimization to determine experimental parameters</t>
  </si>
  <si>
    <t>ON PC:  To load Solver add-in, go to File-&gt;Options-&gt;Add ins-&gt;Go-&gt;Solver</t>
  </si>
  <si>
    <t>This example is a Lorentzian function that models a resonance</t>
  </si>
  <si>
    <t>Center Freq</t>
  </si>
  <si>
    <t>Freq width</t>
  </si>
  <si>
    <t>Peak height</t>
  </si>
  <si>
    <t>Independent variable</t>
  </si>
  <si>
    <t>Dependent variable (measured)</t>
  </si>
  <si>
    <t>Theory for dependent variable</t>
  </si>
  <si>
    <t>f (Hz)</t>
  </si>
  <si>
    <t>theory</t>
  </si>
  <si>
    <t>Signal Data</t>
  </si>
  <si>
    <t>Chi squared value (sum of squares of differences between data points and corresponding theory points)</t>
  </si>
  <si>
    <t>To do fit, choose Solver from Tools menu (or Data), enter Target cell (Chi squared in cell F12), enter cells to adjust (B9:B11), select min (so value of target is minimized), then hit Solve</t>
  </si>
  <si>
    <t>Put starting values below for experimental parameters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</si>
</sst>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164" fontId="0" fillId="2" borderId="0" xfId="0" applyNumberFormat="1" applyFill="1"/>
    <xf numFmtId="11" fontId="0" fillId="0" borderId="0" xfId="0" applyNumberFormat="1"/>
    <xf numFmtId="2" fontId="0" fillId="0" borderId="0" xfId="0" applyNumberFormat="1"/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Fit</a:t>
            </a:r>
            <a:r>
              <a:rPr lang="en-US" baseline="0"/>
              <a:t> Data to Lorentzian Resonance Shape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Sheet1!$B$15</c:f>
              <c:strCache>
                <c:ptCount val="1"/>
                <c:pt idx="0">
                  <c:v>Signal Data</c:v>
                </c:pt>
              </c:strCache>
            </c:strRef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12700">
                <a:solidFill>
                  <a:srgbClr val="0070C0"/>
                </a:solidFill>
              </a:ln>
              <a:effectLst/>
            </c:spPr>
          </c:marker>
          <c:xVal>
            <c:numRef>
              <c:f>Sheet1!$A$16:$A$35</c:f>
              <c:numCache>
                <c:formatCode>General</c:formatCode>
                <c:ptCount val="20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</c:numCache>
            </c:numRef>
          </c:xVal>
          <c:yVal>
            <c:numRef>
              <c:f>Sheet1!$B$16:$B$35</c:f>
              <c:numCache>
                <c:formatCode>0.00</c:formatCode>
                <c:ptCount val="20"/>
                <c:pt idx="0">
                  <c:v>0.1</c:v>
                </c:pt>
                <c:pt idx="1">
                  <c:v>0.145351352059067</c:v>
                </c:pt>
                <c:pt idx="2">
                  <c:v>0.2</c:v>
                </c:pt>
                <c:pt idx="3">
                  <c:v>0.0422474790436171</c:v>
                </c:pt>
                <c:pt idx="4">
                  <c:v>0.4</c:v>
                </c:pt>
                <c:pt idx="5">
                  <c:v>0.682218135526555</c:v>
                </c:pt>
                <c:pt idx="6">
                  <c:v>0.813998539694486</c:v>
                </c:pt>
                <c:pt idx="7">
                  <c:v>1.466528452852487</c:v>
                </c:pt>
                <c:pt idx="8">
                  <c:v>2.381950038238592</c:v>
                </c:pt>
                <c:pt idx="9">
                  <c:v>5.032107923861216</c:v>
                </c:pt>
                <c:pt idx="10">
                  <c:v>2.024032011740291</c:v>
                </c:pt>
                <c:pt idx="11">
                  <c:v>1.181988115569618</c:v>
                </c:pt>
                <c:pt idx="12">
                  <c:v>0.688356690308728</c:v>
                </c:pt>
                <c:pt idx="13">
                  <c:v>0.345402692829677</c:v>
                </c:pt>
                <c:pt idx="14">
                  <c:v>0.506981209835141</c:v>
                </c:pt>
                <c:pt idx="15">
                  <c:v>0.01</c:v>
                </c:pt>
                <c:pt idx="16">
                  <c:v>0.157912636781901</c:v>
                </c:pt>
                <c:pt idx="17">
                  <c:v>0.349829905601265</c:v>
                </c:pt>
                <c:pt idx="18">
                  <c:v>0.500813294054961</c:v>
                </c:pt>
                <c:pt idx="19">
                  <c:v>0.05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Sheet1!$C$15</c:f>
              <c:strCache>
                <c:ptCount val="1"/>
                <c:pt idx="0">
                  <c:v>theory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Sheet1!$A$16:$A$35</c:f>
              <c:numCache>
                <c:formatCode>General</c:formatCode>
                <c:ptCount val="20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</c:numCache>
            </c:numRef>
          </c:xVal>
          <c:yVal>
            <c:numRef>
              <c:f>Sheet1!$C$16:$C$35</c:f>
              <c:numCache>
                <c:formatCode>0.00E+00</c:formatCode>
                <c:ptCount val="20"/>
                <c:pt idx="0">
                  <c:v>0.0672147393791864</c:v>
                </c:pt>
                <c:pt idx="1">
                  <c:v>0.0849312318813648</c:v>
                </c:pt>
                <c:pt idx="2">
                  <c:v>0.110630596627893</c:v>
                </c:pt>
                <c:pt idx="3">
                  <c:v>0.149874113019944</c:v>
                </c:pt>
                <c:pt idx="4">
                  <c:v>0.213960562145783</c:v>
                </c:pt>
                <c:pt idx="5">
                  <c:v>0.328561821328738</c:v>
                </c:pt>
                <c:pt idx="6">
                  <c:v>0.561264064450399</c:v>
                </c:pt>
                <c:pt idx="7">
                  <c:v>1.12595571408787</c:v>
                </c:pt>
                <c:pt idx="8">
                  <c:v>2.755634660579433</c:v>
                </c:pt>
                <c:pt idx="9">
                  <c:v>4.855128380439067</c:v>
                </c:pt>
                <c:pt idx="10">
                  <c:v>2.396017025509849</c:v>
                </c:pt>
                <c:pt idx="11">
                  <c:v>1.002941234353628</c:v>
                </c:pt>
                <c:pt idx="12">
                  <c:v>0.514114489908819</c:v>
                </c:pt>
                <c:pt idx="13">
                  <c:v>0.306613665358882</c:v>
                </c:pt>
                <c:pt idx="14">
                  <c:v>0.202179862753449</c:v>
                </c:pt>
                <c:pt idx="15">
                  <c:v>0.142876220439348</c:v>
                </c:pt>
                <c:pt idx="16">
                  <c:v>0.106153098508157</c:v>
                </c:pt>
                <c:pt idx="17">
                  <c:v>0.0819003257806095</c:v>
                </c:pt>
                <c:pt idx="18">
                  <c:v>0.0650707516560267</c:v>
                </c:pt>
                <c:pt idx="19">
                  <c:v>0.0529264959844667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3034032"/>
        <c:axId val="-471296"/>
      </c:scatterChart>
      <c:valAx>
        <c:axId val="-43034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71296"/>
        <c:crosses val="autoZero"/>
        <c:crossBetween val="midCat"/>
      </c:valAx>
      <c:valAx>
        <c:axId val="-47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Signal (arb units)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30340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450850</xdr:colOff>
      <xdr:row>13</xdr:row>
      <xdr:rowOff>57150</xdr:rowOff>
    </xdr:from>
    <xdr:to>
      <xdr:col>12</xdr:col>
      <xdr:colOff>596900</xdr:colOff>
      <xdr:row>35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topLeftCell="A2" zoomScale="150" zoomScaleNormal="150" workbookViewId="0">
      <selection activeCell="E21" sqref="E21"/>
    </sheetView>
  </sheetViews>
  <sheetFormatPr baseColWidth="10" defaultRowHeight="16" x14ac:dyDescent="0.2"/>
  <sheetData>
    <row r="1" spans="1:6" x14ac:dyDescent="0.2">
      <c r="A1" t="s">
        <v>0</v>
      </c>
    </row>
    <row r="3" spans="1:6" x14ac:dyDescent="0.2">
      <c r="A3" t="s">
        <v>13</v>
      </c>
    </row>
    <row r="5" spans="1:6" x14ac:dyDescent="0.2">
      <c r="A5" t="s">
        <v>1</v>
      </c>
    </row>
    <row r="8" spans="1:6" x14ac:dyDescent="0.2">
      <c r="A8" t="s">
        <v>14</v>
      </c>
      <c r="F8" t="s">
        <v>2</v>
      </c>
    </row>
    <row r="9" spans="1:6" x14ac:dyDescent="0.2">
      <c r="A9" t="s">
        <v>3</v>
      </c>
      <c r="B9" s="1">
        <v>9.9260602117638861</v>
      </c>
    </row>
    <row r="10" spans="1:6" x14ac:dyDescent="0.2">
      <c r="A10" t="s">
        <v>4</v>
      </c>
      <c r="B10" s="1">
        <v>2.1099392535382093</v>
      </c>
    </row>
    <row r="11" spans="1:6" x14ac:dyDescent="0.2">
      <c r="A11" t="s">
        <v>5</v>
      </c>
      <c r="B11" s="1">
        <v>5.430111551902149</v>
      </c>
      <c r="F11" t="s">
        <v>12</v>
      </c>
    </row>
    <row r="12" spans="1:6" x14ac:dyDescent="0.2">
      <c r="F12" s="1">
        <f>SUMXMY2(B16:B35,C16:C35)</f>
        <v>1.1120067264919089</v>
      </c>
    </row>
    <row r="14" spans="1:6" x14ac:dyDescent="0.2">
      <c r="A14" t="s">
        <v>6</v>
      </c>
      <c r="B14" t="s">
        <v>7</v>
      </c>
      <c r="C14" t="s">
        <v>8</v>
      </c>
    </row>
    <row r="15" spans="1:6" x14ac:dyDescent="0.2">
      <c r="A15" t="s">
        <v>9</v>
      </c>
      <c r="B15" t="s">
        <v>11</v>
      </c>
      <c r="C15" t="s">
        <v>10</v>
      </c>
    </row>
    <row r="16" spans="1:6" x14ac:dyDescent="0.2">
      <c r="A16">
        <v>1</v>
      </c>
      <c r="B16" s="3">
        <v>0.1</v>
      </c>
      <c r="C16" s="2">
        <f>B$11/((B$10/2)^2+(A16-B$9)^2)</f>
        <v>6.7214739379186386E-2</v>
      </c>
      <c r="D16" s="3"/>
      <c r="E16" s="3"/>
      <c r="F16" s="3"/>
    </row>
    <row r="17" spans="1:6" x14ac:dyDescent="0.2">
      <c r="A17">
        <v>2</v>
      </c>
      <c r="B17" s="3">
        <v>0.14535135205906741</v>
      </c>
      <c r="C17" s="2">
        <f t="shared" ref="C17:C35" si="0">B$11/((B$10/2)^2+(A17-B$9)^2)</f>
        <v>8.4931231881364797E-2</v>
      </c>
      <c r="D17" s="3"/>
      <c r="E17" s="3"/>
      <c r="F17" s="3"/>
    </row>
    <row r="18" spans="1:6" x14ac:dyDescent="0.2">
      <c r="A18">
        <v>3</v>
      </c>
      <c r="B18" s="3">
        <v>0.2</v>
      </c>
      <c r="C18" s="2">
        <f t="shared" si="0"/>
        <v>0.11063059662789321</v>
      </c>
      <c r="D18" s="3"/>
      <c r="E18" s="3"/>
      <c r="F18" s="3"/>
    </row>
    <row r="19" spans="1:6" x14ac:dyDescent="0.2">
      <c r="A19">
        <v>4</v>
      </c>
      <c r="B19" s="3">
        <v>4.2247479043617087E-2</v>
      </c>
      <c r="C19" s="2">
        <f t="shared" si="0"/>
        <v>0.14987411301994374</v>
      </c>
      <c r="D19" s="3"/>
      <c r="E19" s="3"/>
      <c r="F19" s="3"/>
    </row>
    <row r="20" spans="1:6" x14ac:dyDescent="0.2">
      <c r="A20">
        <v>5</v>
      </c>
      <c r="B20" s="3">
        <v>0.4</v>
      </c>
      <c r="C20" s="2">
        <f t="shared" si="0"/>
        <v>0.21396056214578299</v>
      </c>
      <c r="D20" s="3"/>
      <c r="E20" s="3"/>
      <c r="F20" s="3"/>
    </row>
    <row r="21" spans="1:6" x14ac:dyDescent="0.2">
      <c r="A21">
        <v>6</v>
      </c>
      <c r="B21" s="3">
        <v>0.68221813552655464</v>
      </c>
      <c r="C21" s="2">
        <f t="shared" si="0"/>
        <v>0.32856182132873801</v>
      </c>
      <c r="D21" s="3"/>
      <c r="E21" s="3"/>
      <c r="F21" s="3"/>
    </row>
    <row r="22" spans="1:6" x14ac:dyDescent="0.2">
      <c r="A22">
        <v>7</v>
      </c>
      <c r="B22" s="3">
        <v>0.81399853969448654</v>
      </c>
      <c r="C22" s="2">
        <f t="shared" si="0"/>
        <v>0.56126406445039856</v>
      </c>
      <c r="D22" s="3"/>
      <c r="E22" s="3"/>
      <c r="F22" s="3"/>
    </row>
    <row r="23" spans="1:6" x14ac:dyDescent="0.2">
      <c r="A23">
        <v>8</v>
      </c>
      <c r="B23" s="3">
        <v>1.4665284528524869</v>
      </c>
      <c r="C23" s="2">
        <f t="shared" si="0"/>
        <v>1.1259557140878695</v>
      </c>
      <c r="D23" s="3"/>
      <c r="E23" s="3"/>
      <c r="F23" s="3"/>
    </row>
    <row r="24" spans="1:6" x14ac:dyDescent="0.2">
      <c r="A24">
        <v>9</v>
      </c>
      <c r="B24" s="3">
        <v>2.3819500382385916</v>
      </c>
      <c r="C24" s="2">
        <f t="shared" si="0"/>
        <v>2.7556346605794331</v>
      </c>
      <c r="D24" s="3"/>
      <c r="E24" s="3"/>
      <c r="F24" s="3"/>
    </row>
    <row r="25" spans="1:6" x14ac:dyDescent="0.2">
      <c r="A25">
        <v>10</v>
      </c>
      <c r="B25" s="3">
        <v>5.0321079238612159</v>
      </c>
      <c r="C25" s="2">
        <f t="shared" si="0"/>
        <v>4.8551283804390675</v>
      </c>
      <c r="D25" s="3"/>
      <c r="E25" s="3"/>
      <c r="F25" s="3"/>
    </row>
    <row r="26" spans="1:6" x14ac:dyDescent="0.2">
      <c r="A26">
        <v>11</v>
      </c>
      <c r="B26" s="3">
        <v>2.0240320117402915</v>
      </c>
      <c r="C26" s="2">
        <f t="shared" si="0"/>
        <v>2.396017025509849</v>
      </c>
      <c r="D26" s="3"/>
      <c r="E26" s="3"/>
      <c r="F26" s="3"/>
    </row>
    <row r="27" spans="1:6" x14ac:dyDescent="0.2">
      <c r="A27">
        <v>12</v>
      </c>
      <c r="B27" s="3">
        <v>1.1819881155696184</v>
      </c>
      <c r="C27" s="2">
        <f t="shared" si="0"/>
        <v>1.0029412343536284</v>
      </c>
      <c r="D27" s="3"/>
      <c r="E27" s="3"/>
      <c r="F27" s="3"/>
    </row>
    <row r="28" spans="1:6" x14ac:dyDescent="0.2">
      <c r="A28">
        <v>13</v>
      </c>
      <c r="B28" s="3">
        <v>0.68835669030872859</v>
      </c>
      <c r="C28" s="2">
        <f t="shared" si="0"/>
        <v>0.51411448990881925</v>
      </c>
      <c r="D28" s="3"/>
      <c r="E28" s="3"/>
      <c r="F28" s="3"/>
    </row>
    <row r="29" spans="1:6" x14ac:dyDescent="0.2">
      <c r="A29">
        <v>14</v>
      </c>
      <c r="B29" s="3">
        <v>0.34540269282967689</v>
      </c>
      <c r="C29" s="2">
        <f t="shared" si="0"/>
        <v>0.30661366535888218</v>
      </c>
      <c r="D29" s="3"/>
      <c r="E29" s="3"/>
      <c r="F29" s="3"/>
    </row>
    <row r="30" spans="1:6" x14ac:dyDescent="0.2">
      <c r="A30">
        <v>15</v>
      </c>
      <c r="B30" s="3">
        <v>0.50698120983514106</v>
      </c>
      <c r="C30" s="2">
        <f t="shared" si="0"/>
        <v>0.20217986275344868</v>
      </c>
      <c r="D30" s="3"/>
      <c r="E30" s="3"/>
      <c r="F30" s="3"/>
    </row>
    <row r="31" spans="1:6" x14ac:dyDescent="0.2">
      <c r="A31">
        <v>16</v>
      </c>
      <c r="B31" s="3">
        <v>0.01</v>
      </c>
      <c r="C31" s="2">
        <f t="shared" si="0"/>
        <v>0.14287622043934833</v>
      </c>
      <c r="D31" s="3"/>
      <c r="E31" s="3"/>
      <c r="F31" s="3"/>
    </row>
    <row r="32" spans="1:6" x14ac:dyDescent="0.2">
      <c r="A32">
        <v>17</v>
      </c>
      <c r="B32" s="3">
        <v>0.15791263678190151</v>
      </c>
      <c r="C32" s="2">
        <f t="shared" si="0"/>
        <v>0.1061530985081567</v>
      </c>
      <c r="D32" s="3"/>
      <c r="E32" s="3"/>
      <c r="F32" s="3"/>
    </row>
    <row r="33" spans="1:3" x14ac:dyDescent="0.2">
      <c r="A33">
        <v>18</v>
      </c>
      <c r="B33" s="3">
        <v>0.34982990560126498</v>
      </c>
      <c r="C33" s="2">
        <f t="shared" si="0"/>
        <v>8.1900325780609518E-2</v>
      </c>
    </row>
    <row r="34" spans="1:3" x14ac:dyDescent="0.2">
      <c r="A34">
        <v>19</v>
      </c>
      <c r="B34" s="3">
        <v>0.50081329405496056</v>
      </c>
      <c r="C34" s="2">
        <f t="shared" si="0"/>
        <v>6.5070751656026687E-2</v>
      </c>
    </row>
    <row r="35" spans="1:3" x14ac:dyDescent="0.2">
      <c r="A35">
        <v>20</v>
      </c>
      <c r="B35" s="3">
        <v>0.05</v>
      </c>
      <c r="C35" s="2">
        <f t="shared" si="0"/>
        <v>5.2926495984466748E-2</v>
      </c>
    </row>
  </sheetData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2018-01-05T22:08:11Z</dcterms:created>
  <dcterms:modified xsi:type="dcterms:W3CDTF">2018-01-11T19:47:59Z</dcterms:modified>
</cp:coreProperties>
</file>