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840" yWindow="560" windowWidth="24540" windowHeight="172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6" i="1"/>
  <c r="A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5" i="1"/>
  <c r="D19" i="1"/>
  <c r="C19" i="1"/>
  <c r="E19" i="1"/>
  <c r="I4" i="1"/>
  <c r="I6" i="1"/>
  <c r="C6" i="1"/>
  <c r="J6" i="1"/>
  <c r="I5" i="1"/>
  <c r="C5" i="1"/>
  <c r="J5" i="1"/>
  <c r="K6" i="1"/>
  <c r="M6" i="1"/>
  <c r="I7" i="1"/>
  <c r="C7" i="1"/>
  <c r="J7" i="1"/>
  <c r="K7" i="1"/>
  <c r="M7" i="1"/>
  <c r="I8" i="1"/>
  <c r="C8" i="1"/>
  <c r="J8" i="1"/>
  <c r="K8" i="1"/>
  <c r="M8" i="1"/>
  <c r="I9" i="1"/>
  <c r="C9" i="1"/>
  <c r="J9" i="1"/>
  <c r="K9" i="1"/>
  <c r="M9" i="1"/>
  <c r="I10" i="1"/>
  <c r="C10" i="1"/>
  <c r="J10" i="1"/>
  <c r="K10" i="1"/>
  <c r="M10" i="1"/>
  <c r="I11" i="1"/>
  <c r="C11" i="1"/>
  <c r="J11" i="1"/>
  <c r="K11" i="1"/>
  <c r="M11" i="1"/>
  <c r="I12" i="1"/>
  <c r="C12" i="1"/>
  <c r="J12" i="1"/>
  <c r="K12" i="1"/>
  <c r="M12" i="1"/>
  <c r="I13" i="1"/>
  <c r="C13" i="1"/>
  <c r="J13" i="1"/>
  <c r="K13" i="1"/>
  <c r="M13" i="1"/>
  <c r="I14" i="1"/>
  <c r="C14" i="1"/>
  <c r="J14" i="1"/>
  <c r="K14" i="1"/>
  <c r="M14" i="1"/>
  <c r="I15" i="1"/>
  <c r="C15" i="1"/>
  <c r="J15" i="1"/>
  <c r="K15" i="1"/>
  <c r="M15" i="1"/>
  <c r="I16" i="1"/>
  <c r="C16" i="1"/>
  <c r="J16" i="1"/>
  <c r="K16" i="1"/>
  <c r="M16" i="1"/>
  <c r="I17" i="1"/>
  <c r="C17" i="1"/>
  <c r="J17" i="1"/>
  <c r="K17" i="1"/>
  <c r="M17" i="1"/>
  <c r="I18" i="1"/>
  <c r="C18" i="1"/>
  <c r="J18" i="1"/>
  <c r="K18" i="1"/>
  <c r="M18" i="1"/>
  <c r="I19" i="1"/>
  <c r="J19" i="1"/>
  <c r="K19" i="1"/>
  <c r="M19" i="1"/>
  <c r="J4" i="1"/>
  <c r="K5" i="1"/>
  <c r="M5" i="1"/>
  <c r="D6" i="1"/>
  <c r="E6" i="1"/>
  <c r="D5" i="1"/>
  <c r="E5" i="1"/>
  <c r="F6" i="1"/>
  <c r="H6" i="1"/>
  <c r="D7" i="1"/>
  <c r="E7" i="1"/>
  <c r="F7" i="1"/>
  <c r="H7" i="1"/>
  <c r="D8" i="1"/>
  <c r="E8" i="1"/>
  <c r="F8" i="1"/>
  <c r="H8" i="1"/>
  <c r="D9" i="1"/>
  <c r="E9" i="1"/>
  <c r="F9" i="1"/>
  <c r="H9" i="1"/>
  <c r="D10" i="1"/>
  <c r="E10" i="1"/>
  <c r="F10" i="1"/>
  <c r="H10" i="1"/>
  <c r="D11" i="1"/>
  <c r="E11" i="1"/>
  <c r="F11" i="1"/>
  <c r="H11" i="1"/>
  <c r="D12" i="1"/>
  <c r="E12" i="1"/>
  <c r="F12" i="1"/>
  <c r="H12" i="1"/>
  <c r="D13" i="1"/>
  <c r="E13" i="1"/>
  <c r="F13" i="1"/>
  <c r="H13" i="1"/>
  <c r="D14" i="1"/>
  <c r="E14" i="1"/>
  <c r="F14" i="1"/>
  <c r="H14" i="1"/>
  <c r="D15" i="1"/>
  <c r="E15" i="1"/>
  <c r="F15" i="1"/>
  <c r="H15" i="1"/>
  <c r="D16" i="1"/>
  <c r="E16" i="1"/>
  <c r="F16" i="1"/>
  <c r="H16" i="1"/>
  <c r="D17" i="1"/>
  <c r="E17" i="1"/>
  <c r="F17" i="1"/>
  <c r="H17" i="1"/>
  <c r="D18" i="1"/>
  <c r="E18" i="1"/>
  <c r="F18" i="1"/>
  <c r="H18" i="1"/>
  <c r="F19" i="1"/>
  <c r="H19" i="1"/>
  <c r="E4" i="1"/>
  <c r="F5" i="1"/>
  <c r="H5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</calcChain>
</file>

<file path=xl/sharedStrings.xml><?xml version="1.0" encoding="utf-8"?>
<sst xmlns="http://schemas.openxmlformats.org/spreadsheetml/2006/main" count="18" uniqueCount="15">
  <si>
    <t>Time</t>
  </si>
  <si>
    <t>dt</t>
  </si>
  <si>
    <t>rate</t>
  </si>
  <si>
    <t>N(0) for growth</t>
  </si>
  <si>
    <t>N(0) for decay</t>
  </si>
  <si>
    <r>
      <t>N(t) = N(0)*e</t>
    </r>
    <r>
      <rPr>
        <vertAlign val="superscript"/>
        <sz val="20"/>
        <color rgb="FF0000FF"/>
        <rFont val="Calibri"/>
        <scheme val="minor"/>
      </rPr>
      <t>λt</t>
    </r>
  </si>
  <si>
    <r>
      <t>N(t) = N(0)*e</t>
    </r>
    <r>
      <rPr>
        <vertAlign val="superscript"/>
        <sz val="20"/>
        <color rgb="FFFF0000"/>
        <rFont val="Calibri"/>
        <scheme val="minor"/>
      </rPr>
      <t>-λt</t>
    </r>
  </si>
  <si>
    <t>ΔN</t>
  </si>
  <si>
    <t>ΔN/Δt</t>
  </si>
  <si>
    <t>ΔN/N</t>
  </si>
  <si>
    <t>Exponential Growth</t>
  </si>
  <si>
    <t>Exponential Decay</t>
  </si>
  <si>
    <t>N, Growth</t>
  </si>
  <si>
    <t>N, Decay</t>
  </si>
  <si>
    <t>Change values in the cells highlighted in light green to learn and understand behavior of Exponential Decay and Growth models.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</si>
</sst>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0"/>
      <color rgb="FF0000FF"/>
      <name val="Calibri"/>
      <scheme val="minor"/>
    </font>
    <font>
      <vertAlign val="superscript"/>
      <sz val="20"/>
      <color rgb="FF0000FF"/>
      <name val="Calibri"/>
      <scheme val="minor"/>
    </font>
    <font>
      <sz val="20"/>
      <color rgb="FFFF0000"/>
      <name val="Calibri"/>
      <scheme val="minor"/>
    </font>
    <font>
      <vertAlign val="superscript"/>
      <sz val="20"/>
      <color rgb="FFFF0000"/>
      <name val="Calibri"/>
      <scheme val="minor"/>
    </font>
    <font>
      <b/>
      <sz val="14"/>
      <color theme="1"/>
      <name val="Calibri"/>
      <scheme val="minor"/>
    </font>
    <font>
      <b/>
      <u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FD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7" fillId="0" borderId="0" xfId="0" applyFont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1" xfId="0" applyFill="1" applyBorder="1"/>
    <xf numFmtId="0" fontId="7" fillId="4" borderId="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>
                <a:solidFill>
                  <a:srgbClr val="FF0000"/>
                </a:solidFill>
              </a:rPr>
              <a:t>Decay</a:t>
            </a:r>
            <a:r>
              <a:rPr lang="en-US" baseline="0"/>
              <a:t> and </a:t>
            </a:r>
            <a:r>
              <a:rPr lang="en-US" baseline="0">
                <a:solidFill>
                  <a:srgbClr val="0000FF"/>
                </a:solidFill>
              </a:rPr>
              <a:t>Growth</a:t>
            </a:r>
            <a:endParaRPr lang="vi-VN">
              <a:solidFill>
                <a:srgbClr val="0000FF"/>
              </a:solidFill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Growth</c:v>
          </c:tx>
          <c:spPr>
            <a:ln w="28575">
              <a:noFill/>
            </a:ln>
          </c:spPr>
          <c:trendline>
            <c:spPr>
              <a:ln>
                <a:solidFill>
                  <a:srgbClr val="0000FF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-0.0169585316347263"/>
                  <c:y val="0.088288309164670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Sheet1!$A$4:$A$19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xVal>
          <c:yVal>
            <c:numRef>
              <c:f>Sheet1!$E$4:$E$19</c:f>
              <c:numCache>
                <c:formatCode>General</c:formatCode>
                <c:ptCount val="16"/>
                <c:pt idx="0">
                  <c:v>1.0</c:v>
                </c:pt>
                <c:pt idx="1">
                  <c:v>2.718281828459045</c:v>
                </c:pt>
                <c:pt idx="2">
                  <c:v>7.38905609893065</c:v>
                </c:pt>
                <c:pt idx="3">
                  <c:v>20.08553692318767</c:v>
                </c:pt>
                <c:pt idx="4">
                  <c:v>54.59815003314423</c:v>
                </c:pt>
                <c:pt idx="5">
                  <c:v>148.4131591025766</c:v>
                </c:pt>
                <c:pt idx="6">
                  <c:v>403.4287934927351</c:v>
                </c:pt>
                <c:pt idx="7">
                  <c:v>1096.633158428459</c:v>
                </c:pt>
                <c:pt idx="8">
                  <c:v>2980.957987041728</c:v>
                </c:pt>
                <c:pt idx="9">
                  <c:v>8103.083927575384</c:v>
                </c:pt>
                <c:pt idx="10">
                  <c:v>22026.46579480672</c:v>
                </c:pt>
                <c:pt idx="11">
                  <c:v>59874.14171519782</c:v>
                </c:pt>
                <c:pt idx="12">
                  <c:v>162754.7914190039</c:v>
                </c:pt>
                <c:pt idx="13">
                  <c:v>442413.3920089205</c:v>
                </c:pt>
                <c:pt idx="14">
                  <c:v>1.20260428416478E6</c:v>
                </c:pt>
                <c:pt idx="15">
                  <c:v>3.26901737247211E6</c:v>
                </c:pt>
              </c:numCache>
            </c:numRef>
          </c:yVal>
          <c:smooth val="0"/>
        </c:ser>
        <c:ser>
          <c:idx val="1"/>
          <c:order val="1"/>
          <c:tx>
            <c:v>Dacay</c:v>
          </c:tx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-0.62751445132342"/>
                  <c:y val="-0.54490495493248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Sheet1!$A$4:$A$19</c:f>
              <c:numCache>
                <c:formatCode>General</c:formatCode>
                <c:ptCount val="1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</c:numCache>
            </c:numRef>
          </c:xVal>
          <c:yVal>
            <c:numRef>
              <c:f>Sheet1!$J$4:$J$19</c:f>
              <c:numCache>
                <c:formatCode>General</c:formatCode>
                <c:ptCount val="16"/>
                <c:pt idx="0">
                  <c:v>3.26901737247211E6</c:v>
                </c:pt>
                <c:pt idx="1">
                  <c:v>1.20260428416478E6</c:v>
                </c:pt>
                <c:pt idx="2">
                  <c:v>442413.3920089205</c:v>
                </c:pt>
                <c:pt idx="3">
                  <c:v>162754.7914190039</c:v>
                </c:pt>
                <c:pt idx="4">
                  <c:v>59874.14171519782</c:v>
                </c:pt>
                <c:pt idx="5">
                  <c:v>22026.46579480672</c:v>
                </c:pt>
                <c:pt idx="6">
                  <c:v>8103.083927575384</c:v>
                </c:pt>
                <c:pt idx="7">
                  <c:v>2980.957987041728</c:v>
                </c:pt>
                <c:pt idx="8">
                  <c:v>1096.633158428459</c:v>
                </c:pt>
                <c:pt idx="9">
                  <c:v>403.4287934927352</c:v>
                </c:pt>
                <c:pt idx="10">
                  <c:v>148.4131591025766</c:v>
                </c:pt>
                <c:pt idx="11">
                  <c:v>54.59815003314423</c:v>
                </c:pt>
                <c:pt idx="12">
                  <c:v>20.08553692318767</c:v>
                </c:pt>
                <c:pt idx="13">
                  <c:v>7.38905609893065</c:v>
                </c:pt>
                <c:pt idx="14">
                  <c:v>2.718281828459045</c:v>
                </c:pt>
                <c:pt idx="15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620904"/>
        <c:axId val="-2058615512"/>
      </c:scatterChart>
      <c:valAx>
        <c:axId val="-2058620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endParaRPr lang="vi-V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58615512"/>
        <c:crosses val="autoZero"/>
        <c:crossBetween val="midCat"/>
      </c:valAx>
      <c:valAx>
        <c:axId val="-2058615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58620904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>
                <a:solidFill>
                  <a:srgbClr val="FF0000"/>
                </a:solidFill>
              </a:rPr>
              <a:t>Decay </a:t>
            </a:r>
            <a:r>
              <a:rPr lang="el-GR" baseline="0">
                <a:solidFill>
                  <a:srgbClr val="FF0000"/>
                </a:solidFill>
              </a:rPr>
              <a:t>ΔN/Δt</a:t>
            </a:r>
            <a:r>
              <a:rPr lang="en-US" baseline="0"/>
              <a:t> and </a:t>
            </a:r>
            <a:r>
              <a:rPr lang="en-US" baseline="0">
                <a:solidFill>
                  <a:srgbClr val="0000FF"/>
                </a:solidFill>
              </a:rPr>
              <a:t>Growth </a:t>
            </a:r>
            <a:r>
              <a:rPr lang="el-GR" baseline="0">
                <a:solidFill>
                  <a:srgbClr val="0000FF"/>
                </a:solidFill>
              </a:rPr>
              <a:t>ΔN/Δt</a:t>
            </a:r>
            <a:endParaRPr lang="vi-VN">
              <a:solidFill>
                <a:srgbClr val="0000FF"/>
              </a:solidFill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Decay dN/dT</c:v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-0.62751445132342"/>
                  <c:y val="-0.54490495493248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Sheet1!$A$5:$A$19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xVal>
          <c:yVal>
            <c:numRef>
              <c:f>Sheet1!$M$5:$M$19</c:f>
              <c:numCache>
                <c:formatCode>General</c:formatCode>
                <c:ptCount val="15"/>
                <c:pt idx="0">
                  <c:v>-2.06641308830733E6</c:v>
                </c:pt>
                <c:pt idx="1">
                  <c:v>-760190.8921558562</c:v>
                </c:pt>
                <c:pt idx="2">
                  <c:v>-279658.6005899166</c:v>
                </c:pt>
                <c:pt idx="3">
                  <c:v>-102880.6497038061</c:v>
                </c:pt>
                <c:pt idx="4">
                  <c:v>-37847.6759203911</c:v>
                </c:pt>
                <c:pt idx="5">
                  <c:v>-13923.38186723133</c:v>
                </c:pt>
                <c:pt idx="6">
                  <c:v>-5122.125940533655</c:v>
                </c:pt>
                <c:pt idx="7">
                  <c:v>-1884.32482861327</c:v>
                </c:pt>
                <c:pt idx="8">
                  <c:v>-693.2043649357236</c:v>
                </c:pt>
                <c:pt idx="9">
                  <c:v>-255.0156343901586</c:v>
                </c:pt>
                <c:pt idx="10">
                  <c:v>-93.81500906943236</c:v>
                </c:pt>
                <c:pt idx="11">
                  <c:v>-34.51261310995657</c:v>
                </c:pt>
                <c:pt idx="12">
                  <c:v>-12.69648082425702</c:v>
                </c:pt>
                <c:pt idx="13">
                  <c:v>-4.670774270471606</c:v>
                </c:pt>
                <c:pt idx="14">
                  <c:v>-1.718281828459045</c:v>
                </c:pt>
              </c:numCache>
            </c:numRef>
          </c:yVal>
          <c:smooth val="0"/>
        </c:ser>
        <c:ser>
          <c:idx val="2"/>
          <c:order val="1"/>
          <c:tx>
            <c:v>Growth dN/dT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3366FF"/>
              </a:solidFill>
            </c:spPr>
          </c:marker>
          <c:xVal>
            <c:numRef>
              <c:f>Sheet1!$A$5:$A$19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xVal>
          <c:yVal>
            <c:numRef>
              <c:f>Sheet1!$H$5:$H$19</c:f>
              <c:numCache>
                <c:formatCode>General</c:formatCode>
                <c:ptCount val="15"/>
                <c:pt idx="0">
                  <c:v>1.718281828459045</c:v>
                </c:pt>
                <c:pt idx="1">
                  <c:v>4.670774270471606</c:v>
                </c:pt>
                <c:pt idx="2">
                  <c:v>12.69648082425702</c:v>
                </c:pt>
                <c:pt idx="3">
                  <c:v>34.51261310995657</c:v>
                </c:pt>
                <c:pt idx="4">
                  <c:v>93.81500906943236</c:v>
                </c:pt>
                <c:pt idx="5">
                  <c:v>255.0156343901585</c:v>
                </c:pt>
                <c:pt idx="6">
                  <c:v>693.2043649357233</c:v>
                </c:pt>
                <c:pt idx="7">
                  <c:v>1884.32482861327</c:v>
                </c:pt>
                <c:pt idx="8">
                  <c:v>5122.125940533655</c:v>
                </c:pt>
                <c:pt idx="9">
                  <c:v>13923.38186723133</c:v>
                </c:pt>
                <c:pt idx="10">
                  <c:v>37847.6759203911</c:v>
                </c:pt>
                <c:pt idx="11">
                  <c:v>102880.6497038061</c:v>
                </c:pt>
                <c:pt idx="12">
                  <c:v>279658.6005899165</c:v>
                </c:pt>
                <c:pt idx="13">
                  <c:v>760190.8921558563</c:v>
                </c:pt>
                <c:pt idx="14">
                  <c:v>2.06641308830733E6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548808"/>
        <c:axId val="-2058541432"/>
      </c:scatterChart>
      <c:valAx>
        <c:axId val="-2058548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endParaRPr lang="vi-V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58541432"/>
        <c:crosses val="autoZero"/>
        <c:crossBetween val="midCat"/>
      </c:valAx>
      <c:valAx>
        <c:axId val="-2058541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58548808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>
                <a:solidFill>
                  <a:srgbClr val="FF0000"/>
                </a:solidFill>
              </a:rPr>
              <a:t>Decay </a:t>
            </a:r>
            <a:r>
              <a:rPr lang="el-GR" baseline="0">
                <a:solidFill>
                  <a:srgbClr val="FF0000"/>
                </a:solidFill>
              </a:rPr>
              <a:t>ΔN/</a:t>
            </a:r>
            <a:r>
              <a:rPr lang="en-US" baseline="0">
                <a:solidFill>
                  <a:srgbClr val="FF0000"/>
                </a:solidFill>
              </a:rPr>
              <a:t>N</a:t>
            </a:r>
            <a:r>
              <a:rPr lang="en-US" baseline="0"/>
              <a:t> and </a:t>
            </a:r>
            <a:r>
              <a:rPr lang="en-US" baseline="0">
                <a:solidFill>
                  <a:srgbClr val="0000FF"/>
                </a:solidFill>
              </a:rPr>
              <a:t>Growth </a:t>
            </a:r>
            <a:r>
              <a:rPr lang="el-GR" baseline="0">
                <a:solidFill>
                  <a:srgbClr val="0000FF"/>
                </a:solidFill>
              </a:rPr>
              <a:t>ΔN/</a:t>
            </a:r>
            <a:r>
              <a:rPr lang="en-US" baseline="0">
                <a:solidFill>
                  <a:srgbClr val="0000FF"/>
                </a:solidFill>
              </a:rPr>
              <a:t>N</a:t>
            </a:r>
            <a:endParaRPr lang="vi-VN">
              <a:solidFill>
                <a:srgbClr val="0000FF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24970696526331"/>
          <c:y val="0.259685863874345"/>
          <c:w val="0.87344429582029"/>
          <c:h val="0.614659685863874"/>
        </c:manualLayout>
      </c:layout>
      <c:scatterChart>
        <c:scatterStyle val="lineMarker"/>
        <c:varyColors val="0"/>
        <c:ser>
          <c:idx val="1"/>
          <c:order val="0"/>
          <c:tx>
            <c:v>Decay dN/dT</c:v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-0.62751445132342"/>
                  <c:y val="-0.54490495493248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Sheet1!$A$5:$A$19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xVal>
          <c:yVal>
            <c:numRef>
              <c:f>Sheet1!$L$5:$L$19</c:f>
              <c:numCache>
                <c:formatCode>General</c:formatCode>
                <c:ptCount val="15"/>
                <c:pt idx="0">
                  <c:v>-1.718281828459045</c:v>
                </c:pt>
                <c:pt idx="1">
                  <c:v>-1.718281828459045</c:v>
                </c:pt>
                <c:pt idx="2">
                  <c:v>-1.718281828459045</c:v>
                </c:pt>
                <c:pt idx="3">
                  <c:v>-1.718281828459045</c:v>
                </c:pt>
                <c:pt idx="4">
                  <c:v>-1.718281828459045</c:v>
                </c:pt>
                <c:pt idx="5">
                  <c:v>-1.718281828459045</c:v>
                </c:pt>
                <c:pt idx="6">
                  <c:v>-1.718281828459045</c:v>
                </c:pt>
                <c:pt idx="7">
                  <c:v>-1.718281828459045</c:v>
                </c:pt>
                <c:pt idx="8">
                  <c:v>-1.718281828459045</c:v>
                </c:pt>
                <c:pt idx="9">
                  <c:v>-1.718281828459045</c:v>
                </c:pt>
                <c:pt idx="10">
                  <c:v>-1.718281828459045</c:v>
                </c:pt>
                <c:pt idx="11">
                  <c:v>-1.718281828459045</c:v>
                </c:pt>
                <c:pt idx="12">
                  <c:v>-1.718281828459045</c:v>
                </c:pt>
                <c:pt idx="13">
                  <c:v>-1.718281828459045</c:v>
                </c:pt>
                <c:pt idx="14">
                  <c:v>-1.718281828459045</c:v>
                </c:pt>
              </c:numCache>
            </c:numRef>
          </c:yVal>
          <c:smooth val="0"/>
        </c:ser>
        <c:ser>
          <c:idx val="2"/>
          <c:order val="1"/>
          <c:tx>
            <c:v>Growth dN/dT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3366FF"/>
              </a:solidFill>
            </c:spPr>
          </c:marker>
          <c:xVal>
            <c:numRef>
              <c:f>Sheet1!$A$5:$A$19</c:f>
              <c:numCache>
                <c:formatCode>General</c:formatCode>
                <c:ptCount val="1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</c:numCache>
            </c:numRef>
          </c:xVal>
          <c:yVal>
            <c:numRef>
              <c:f>Sheet1!$G$5:$G$19</c:f>
              <c:numCache>
                <c:formatCode>General</c:formatCode>
                <c:ptCount val="15"/>
                <c:pt idx="0">
                  <c:v>0.632120558828558</c:v>
                </c:pt>
                <c:pt idx="1">
                  <c:v>0.632120558828558</c:v>
                </c:pt>
                <c:pt idx="2">
                  <c:v>0.632120558828558</c:v>
                </c:pt>
                <c:pt idx="3">
                  <c:v>0.632120558828558</c:v>
                </c:pt>
                <c:pt idx="4">
                  <c:v>0.632120558828558</c:v>
                </c:pt>
                <c:pt idx="5">
                  <c:v>0.632120558828558</c:v>
                </c:pt>
                <c:pt idx="6">
                  <c:v>0.632120558828557</c:v>
                </c:pt>
                <c:pt idx="7">
                  <c:v>0.632120558828558</c:v>
                </c:pt>
                <c:pt idx="8">
                  <c:v>0.632120558828558</c:v>
                </c:pt>
                <c:pt idx="9">
                  <c:v>0.632120558828558</c:v>
                </c:pt>
                <c:pt idx="10">
                  <c:v>0.632120558828558</c:v>
                </c:pt>
                <c:pt idx="11">
                  <c:v>0.632120558828558</c:v>
                </c:pt>
                <c:pt idx="12">
                  <c:v>0.632120558828558</c:v>
                </c:pt>
                <c:pt idx="13">
                  <c:v>0.632120558828558</c:v>
                </c:pt>
                <c:pt idx="14">
                  <c:v>0.632120558828558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506040"/>
        <c:axId val="-2058498664"/>
      </c:scatterChart>
      <c:valAx>
        <c:axId val="-2058506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endParaRPr lang="vi-V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58498664"/>
        <c:crosses val="autoZero"/>
        <c:crossBetween val="midCat"/>
      </c:valAx>
      <c:valAx>
        <c:axId val="-2058498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58506040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9</xdr:col>
      <xdr:colOff>609599</xdr:colOff>
      <xdr:row>43</xdr:row>
      <xdr:rowOff>139699</xdr:rowOff>
    </xdr:to>
    <xdr:graphicFrame macro="">
      <xdr:nvGraphicFramePr>
        <xdr:cNvPr id="10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749301</xdr:colOff>
      <xdr:row>34</xdr:row>
      <xdr:rowOff>63500</xdr:rowOff>
    </xdr:from>
    <xdr:to>
      <xdr:col>16</xdr:col>
      <xdr:colOff>0</xdr:colOff>
      <xdr:row>68</xdr:row>
      <xdr:rowOff>25400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749300</xdr:colOff>
      <xdr:row>19</xdr:row>
      <xdr:rowOff>165100</xdr:rowOff>
    </xdr:from>
    <xdr:to>
      <xdr:col>16</xdr:col>
      <xdr:colOff>0</xdr:colOff>
      <xdr:row>33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/>
  </sheetViews>
  <sheetFormatPr baseColWidth="10" defaultColWidth="8.83203125" defaultRowHeight="14" x14ac:dyDescent="0"/>
  <cols>
    <col min="1" max="1" width="5" bestFit="1" customWidth="1"/>
    <col min="2" max="2" width="2.83203125" bestFit="1" customWidth="1"/>
    <col min="3" max="3" width="4.33203125" bestFit="1" customWidth="1"/>
    <col min="4" max="4" width="13.1640625" customWidth="1"/>
    <col min="5" max="6" width="12.1640625" bestFit="1" customWidth="1"/>
    <col min="7" max="8" width="12.1640625" customWidth="1"/>
    <col min="9" max="10" width="12.1640625" bestFit="1" customWidth="1"/>
    <col min="11" max="11" width="12.83203125" bestFit="1" customWidth="1"/>
    <col min="12" max="13" width="12.1640625" customWidth="1"/>
    <col min="14" max="14" width="15.5" bestFit="1" customWidth="1"/>
    <col min="16" max="16" width="14.1640625" customWidth="1"/>
    <col min="17" max="17" width="26.5" bestFit="1" customWidth="1"/>
    <col min="18" max="18" width="33" bestFit="1" customWidth="1"/>
  </cols>
  <sheetData>
    <row r="1" spans="1:19" s="5" customFormat="1" ht="26" customHeight="1">
      <c r="D1" s="15" t="s">
        <v>10</v>
      </c>
      <c r="E1" s="16"/>
      <c r="F1" s="16"/>
      <c r="G1" s="16"/>
      <c r="H1" s="17"/>
      <c r="I1" s="6" t="s">
        <v>11</v>
      </c>
      <c r="J1" s="7"/>
      <c r="K1" s="7"/>
      <c r="L1" s="7"/>
      <c r="M1" s="8"/>
      <c r="N1" s="19" t="s">
        <v>14</v>
      </c>
      <c r="O1" s="20"/>
      <c r="P1" s="20"/>
    </row>
    <row r="2" spans="1:19" ht="46" customHeight="1">
      <c r="D2" s="12" t="s">
        <v>5</v>
      </c>
      <c r="E2" s="13"/>
      <c r="F2" s="13"/>
      <c r="G2" s="13"/>
      <c r="H2" s="14"/>
      <c r="I2" s="9" t="s">
        <v>6</v>
      </c>
      <c r="J2" s="10"/>
      <c r="K2" s="10"/>
      <c r="L2" s="10"/>
      <c r="M2" s="11"/>
      <c r="N2" s="19"/>
      <c r="O2" s="20"/>
      <c r="P2" s="20"/>
    </row>
    <row r="3" spans="1:19" ht="22" customHeight="1">
      <c r="A3" s="1" t="s">
        <v>0</v>
      </c>
      <c r="B3" s="1" t="s">
        <v>1</v>
      </c>
      <c r="C3" s="1" t="s">
        <v>2</v>
      </c>
      <c r="D3" s="3" t="s">
        <v>3</v>
      </c>
      <c r="E3" s="3" t="s">
        <v>12</v>
      </c>
      <c r="F3" s="3" t="s">
        <v>7</v>
      </c>
      <c r="G3" s="3" t="s">
        <v>9</v>
      </c>
      <c r="H3" s="3" t="s">
        <v>8</v>
      </c>
      <c r="I3" s="4" t="s">
        <v>4</v>
      </c>
      <c r="J3" s="4" t="s">
        <v>13</v>
      </c>
      <c r="K3" s="4" t="s">
        <v>7</v>
      </c>
      <c r="L3" s="4" t="s">
        <v>9</v>
      </c>
      <c r="M3" s="4" t="s">
        <v>8</v>
      </c>
    </row>
    <row r="4" spans="1:19">
      <c r="A4" s="1">
        <v>0</v>
      </c>
      <c r="B4" s="18">
        <v>1</v>
      </c>
      <c r="C4" s="18">
        <v>1</v>
      </c>
      <c r="D4" s="18">
        <v>1</v>
      </c>
      <c r="E4" s="3">
        <f t="shared" ref="E4:E19" si="0">D4*(EXP(A4*(1)*C4))</f>
        <v>1</v>
      </c>
      <c r="F4" s="3"/>
      <c r="G4" s="3"/>
      <c r="H4" s="3"/>
      <c r="I4" s="4">
        <f>E19</f>
        <v>3269017.3724721107</v>
      </c>
      <c r="J4" s="4">
        <f t="shared" ref="J4:J19" si="1">I4*(EXP(C4*(-1)*A4))</f>
        <v>3269017.3724721107</v>
      </c>
      <c r="K4" s="4"/>
      <c r="L4" s="4"/>
      <c r="M4" s="4"/>
      <c r="N4" s="2"/>
      <c r="Q4" s="2"/>
      <c r="R4" s="2"/>
      <c r="S4" s="2"/>
    </row>
    <row r="5" spans="1:19">
      <c r="A5" s="1">
        <f>A4+B4</f>
        <v>1</v>
      </c>
      <c r="B5" s="1">
        <f>B4</f>
        <v>1</v>
      </c>
      <c r="C5" s="1">
        <f>C$4</f>
        <v>1</v>
      </c>
      <c r="D5" s="3">
        <f>D$4</f>
        <v>1</v>
      </c>
      <c r="E5" s="3">
        <f t="shared" si="0"/>
        <v>2.7182818284590451</v>
      </c>
      <c r="F5" s="3">
        <f>E5-E4</f>
        <v>1.7182818284590451</v>
      </c>
      <c r="G5" s="3">
        <f>F5/E5</f>
        <v>0.63212055882855767</v>
      </c>
      <c r="H5" s="3">
        <f t="shared" ref="H5:H19" si="2">F5/B5</f>
        <v>1.7182818284590451</v>
      </c>
      <c r="I5" s="4">
        <f t="shared" ref="I5:I19" si="3">I$4</f>
        <v>3269017.3724721107</v>
      </c>
      <c r="J5" s="4">
        <f t="shared" si="1"/>
        <v>1202604.2841647768</v>
      </c>
      <c r="K5" s="4">
        <f>J5-J4</f>
        <v>-2066413.0883073339</v>
      </c>
      <c r="L5" s="4">
        <f>K5/J5</f>
        <v>-1.7182818284590453</v>
      </c>
      <c r="M5" s="4">
        <f t="shared" ref="M5:M19" si="4">K5/B5</f>
        <v>-2066413.0883073339</v>
      </c>
    </row>
    <row r="6" spans="1:19">
      <c r="A6" s="1">
        <f>A5+B5</f>
        <v>2</v>
      </c>
      <c r="B6" s="1">
        <f t="shared" ref="B6:B19" si="5">B5</f>
        <v>1</v>
      </c>
      <c r="C6" s="1">
        <f t="shared" ref="C6:C19" si="6">C$4</f>
        <v>1</v>
      </c>
      <c r="D6" s="3">
        <f t="shared" ref="D6:D19" si="7">D$4</f>
        <v>1</v>
      </c>
      <c r="E6" s="3">
        <f t="shared" si="0"/>
        <v>7.3890560989306504</v>
      </c>
      <c r="F6" s="3">
        <f t="shared" ref="F6:K19" si="8">E6-E5</f>
        <v>4.6707742704716058</v>
      </c>
      <c r="G6" s="3">
        <f t="shared" ref="G6:G19" si="9">F6/E6</f>
        <v>0.63212055882855778</v>
      </c>
      <c r="H6" s="3">
        <f t="shared" si="2"/>
        <v>4.6707742704716058</v>
      </c>
      <c r="I6" s="4">
        <f t="shared" si="3"/>
        <v>3269017.3724721107</v>
      </c>
      <c r="J6" s="4">
        <f t="shared" si="1"/>
        <v>442413.39200892055</v>
      </c>
      <c r="K6" s="4">
        <f t="shared" si="8"/>
        <v>-760190.89215585624</v>
      </c>
      <c r="L6" s="4">
        <f t="shared" ref="L6:L19" si="10">K6/J6</f>
        <v>-1.7182818284590451</v>
      </c>
      <c r="M6" s="4">
        <f t="shared" si="4"/>
        <v>-760190.89215585624</v>
      </c>
    </row>
    <row r="7" spans="1:19">
      <c r="A7" s="1">
        <f t="shared" ref="A7:A19" si="11">A6+B6</f>
        <v>3</v>
      </c>
      <c r="B7" s="1">
        <f t="shared" si="5"/>
        <v>1</v>
      </c>
      <c r="C7" s="1">
        <f t="shared" si="6"/>
        <v>1</v>
      </c>
      <c r="D7" s="3">
        <f t="shared" si="7"/>
        <v>1</v>
      </c>
      <c r="E7" s="3">
        <f t="shared" si="0"/>
        <v>20.085536923187668</v>
      </c>
      <c r="F7" s="3">
        <f t="shared" si="8"/>
        <v>12.696480824257018</v>
      </c>
      <c r="G7" s="3">
        <f t="shared" si="9"/>
        <v>0.63212055882855767</v>
      </c>
      <c r="H7" s="3">
        <f t="shared" si="2"/>
        <v>12.696480824257018</v>
      </c>
      <c r="I7" s="4">
        <f t="shared" si="3"/>
        <v>3269017.3724721107</v>
      </c>
      <c r="J7" s="4">
        <f t="shared" si="1"/>
        <v>162754.79141900392</v>
      </c>
      <c r="K7" s="4">
        <f t="shared" si="8"/>
        <v>-279658.60058991663</v>
      </c>
      <c r="L7" s="4">
        <f t="shared" si="10"/>
        <v>-1.7182818284590455</v>
      </c>
      <c r="M7" s="4">
        <f t="shared" si="4"/>
        <v>-279658.60058991663</v>
      </c>
    </row>
    <row r="8" spans="1:19">
      <c r="A8" s="1">
        <f t="shared" si="11"/>
        <v>4</v>
      </c>
      <c r="B8" s="1">
        <f t="shared" si="5"/>
        <v>1</v>
      </c>
      <c r="C8" s="1">
        <f t="shared" si="6"/>
        <v>1</v>
      </c>
      <c r="D8" s="3">
        <f t="shared" si="7"/>
        <v>1</v>
      </c>
      <c r="E8" s="3">
        <f t="shared" si="0"/>
        <v>54.598150033144236</v>
      </c>
      <c r="F8" s="3">
        <f t="shared" si="8"/>
        <v>34.512613109956568</v>
      </c>
      <c r="G8" s="3">
        <f t="shared" si="9"/>
        <v>0.63212055882855767</v>
      </c>
      <c r="H8" s="3">
        <f t="shared" si="2"/>
        <v>34.512613109956568</v>
      </c>
      <c r="I8" s="4">
        <f t="shared" si="3"/>
        <v>3269017.3724721107</v>
      </c>
      <c r="J8" s="4">
        <f t="shared" si="1"/>
        <v>59874.141715197817</v>
      </c>
      <c r="K8" s="4">
        <f t="shared" si="8"/>
        <v>-102880.64970380609</v>
      </c>
      <c r="L8" s="4">
        <f t="shared" si="10"/>
        <v>-1.7182818284590451</v>
      </c>
      <c r="M8" s="4">
        <f t="shared" si="4"/>
        <v>-102880.64970380609</v>
      </c>
    </row>
    <row r="9" spans="1:19">
      <c r="A9" s="1">
        <f t="shared" si="11"/>
        <v>5</v>
      </c>
      <c r="B9" s="1">
        <f t="shared" si="5"/>
        <v>1</v>
      </c>
      <c r="C9" s="1">
        <f t="shared" si="6"/>
        <v>1</v>
      </c>
      <c r="D9" s="3">
        <f t="shared" si="7"/>
        <v>1</v>
      </c>
      <c r="E9" s="3">
        <f t="shared" si="0"/>
        <v>148.4131591025766</v>
      </c>
      <c r="F9" s="3">
        <f t="shared" si="8"/>
        <v>93.815009069432364</v>
      </c>
      <c r="G9" s="3">
        <f t="shared" si="9"/>
        <v>0.63212055882855767</v>
      </c>
      <c r="H9" s="3">
        <f t="shared" si="2"/>
        <v>93.815009069432364</v>
      </c>
      <c r="I9" s="4">
        <f t="shared" si="3"/>
        <v>3269017.3724721107</v>
      </c>
      <c r="J9" s="4">
        <f t="shared" si="1"/>
        <v>22026.465794806718</v>
      </c>
      <c r="K9" s="4">
        <f t="shared" si="8"/>
        <v>-37847.675920391099</v>
      </c>
      <c r="L9" s="4">
        <f t="shared" si="10"/>
        <v>-1.7182818284590451</v>
      </c>
      <c r="M9" s="4">
        <f t="shared" si="4"/>
        <v>-37847.675920391099</v>
      </c>
    </row>
    <row r="10" spans="1:19">
      <c r="A10" s="1">
        <f t="shared" si="11"/>
        <v>6</v>
      </c>
      <c r="B10" s="1">
        <f t="shared" si="5"/>
        <v>1</v>
      </c>
      <c r="C10" s="1">
        <f t="shared" si="6"/>
        <v>1</v>
      </c>
      <c r="D10" s="3">
        <f t="shared" si="7"/>
        <v>1</v>
      </c>
      <c r="E10" s="3">
        <f t="shared" si="0"/>
        <v>403.42879349273511</v>
      </c>
      <c r="F10" s="3">
        <f t="shared" si="8"/>
        <v>255.01563439015851</v>
      </c>
      <c r="G10" s="3">
        <f t="shared" si="9"/>
        <v>0.63212055882855767</v>
      </c>
      <c r="H10" s="3">
        <f t="shared" si="2"/>
        <v>255.01563439015851</v>
      </c>
      <c r="I10" s="4">
        <f t="shared" si="3"/>
        <v>3269017.3724721107</v>
      </c>
      <c r="J10" s="4">
        <f t="shared" si="1"/>
        <v>8103.0839275753842</v>
      </c>
      <c r="K10" s="4">
        <f t="shared" si="8"/>
        <v>-13923.381867231334</v>
      </c>
      <c r="L10" s="4">
        <f t="shared" si="10"/>
        <v>-1.7182818284590453</v>
      </c>
      <c r="M10" s="4">
        <f t="shared" si="4"/>
        <v>-13923.381867231334</v>
      </c>
    </row>
    <row r="11" spans="1:19">
      <c r="A11" s="1">
        <f t="shared" si="11"/>
        <v>7</v>
      </c>
      <c r="B11" s="1">
        <f t="shared" si="5"/>
        <v>1</v>
      </c>
      <c r="C11" s="1">
        <f t="shared" si="6"/>
        <v>1</v>
      </c>
      <c r="D11" s="3">
        <f t="shared" si="7"/>
        <v>1</v>
      </c>
      <c r="E11" s="3">
        <f t="shared" si="0"/>
        <v>1096.6331584284585</v>
      </c>
      <c r="F11" s="3">
        <f t="shared" si="8"/>
        <v>693.20436493572333</v>
      </c>
      <c r="G11" s="3">
        <f t="shared" si="9"/>
        <v>0.63212055882855755</v>
      </c>
      <c r="H11" s="3">
        <f t="shared" si="2"/>
        <v>693.20436493572333</v>
      </c>
      <c r="I11" s="4">
        <f t="shared" si="3"/>
        <v>3269017.3724721107</v>
      </c>
      <c r="J11" s="4">
        <f t="shared" si="1"/>
        <v>2980.9579870417283</v>
      </c>
      <c r="K11" s="4">
        <f t="shared" si="8"/>
        <v>-5122.1259405336559</v>
      </c>
      <c r="L11" s="4">
        <f t="shared" si="10"/>
        <v>-1.7182818284590453</v>
      </c>
      <c r="M11" s="4">
        <f t="shared" si="4"/>
        <v>-5122.1259405336559</v>
      </c>
    </row>
    <row r="12" spans="1:19">
      <c r="A12" s="1">
        <f t="shared" si="11"/>
        <v>8</v>
      </c>
      <c r="B12" s="1">
        <f t="shared" si="5"/>
        <v>1</v>
      </c>
      <c r="C12" s="1">
        <f t="shared" si="6"/>
        <v>1</v>
      </c>
      <c r="D12" s="3">
        <f t="shared" si="7"/>
        <v>1</v>
      </c>
      <c r="E12" s="3">
        <f t="shared" si="0"/>
        <v>2980.9579870417283</v>
      </c>
      <c r="F12" s="3">
        <f t="shared" si="8"/>
        <v>1884.3248286132698</v>
      </c>
      <c r="G12" s="3">
        <f t="shared" si="9"/>
        <v>0.63212055882855767</v>
      </c>
      <c r="H12" s="3">
        <f t="shared" si="2"/>
        <v>1884.3248286132698</v>
      </c>
      <c r="I12" s="4">
        <f t="shared" si="3"/>
        <v>3269017.3724721107</v>
      </c>
      <c r="J12" s="4">
        <f t="shared" si="1"/>
        <v>1096.6331584284587</v>
      </c>
      <c r="K12" s="4">
        <f t="shared" si="8"/>
        <v>-1884.3248286132696</v>
      </c>
      <c r="L12" s="4">
        <f t="shared" si="10"/>
        <v>-1.7182818284590449</v>
      </c>
      <c r="M12" s="4">
        <f t="shared" si="4"/>
        <v>-1884.3248286132696</v>
      </c>
    </row>
    <row r="13" spans="1:19">
      <c r="A13" s="1">
        <f t="shared" si="11"/>
        <v>9</v>
      </c>
      <c r="B13" s="1">
        <f t="shared" si="5"/>
        <v>1</v>
      </c>
      <c r="C13" s="1">
        <f t="shared" si="6"/>
        <v>1</v>
      </c>
      <c r="D13" s="3">
        <f t="shared" si="7"/>
        <v>1</v>
      </c>
      <c r="E13" s="3">
        <f t="shared" si="0"/>
        <v>8103.0839275753842</v>
      </c>
      <c r="F13" s="3">
        <f t="shared" si="8"/>
        <v>5122.1259405336559</v>
      </c>
      <c r="G13" s="3">
        <f t="shared" si="9"/>
        <v>0.63212055882855767</v>
      </c>
      <c r="H13" s="3">
        <f t="shared" si="2"/>
        <v>5122.1259405336559</v>
      </c>
      <c r="I13" s="4">
        <f t="shared" si="3"/>
        <v>3269017.3724721107</v>
      </c>
      <c r="J13" s="4">
        <f t="shared" si="1"/>
        <v>403.42879349273517</v>
      </c>
      <c r="K13" s="4">
        <f t="shared" si="8"/>
        <v>-693.20436493572356</v>
      </c>
      <c r="L13" s="4">
        <f t="shared" si="10"/>
        <v>-1.7182818284590453</v>
      </c>
      <c r="M13" s="4">
        <f t="shared" si="4"/>
        <v>-693.20436493572356</v>
      </c>
    </row>
    <row r="14" spans="1:19">
      <c r="A14" s="1">
        <f t="shared" si="11"/>
        <v>10</v>
      </c>
      <c r="B14" s="1">
        <f t="shared" si="5"/>
        <v>1</v>
      </c>
      <c r="C14" s="1">
        <f t="shared" si="6"/>
        <v>1</v>
      </c>
      <c r="D14" s="3">
        <f t="shared" si="7"/>
        <v>1</v>
      </c>
      <c r="E14" s="3">
        <f t="shared" si="0"/>
        <v>22026.465794806718</v>
      </c>
      <c r="F14" s="3">
        <f t="shared" si="8"/>
        <v>13923.381867231334</v>
      </c>
      <c r="G14" s="3">
        <f t="shared" si="9"/>
        <v>0.63212055882855767</v>
      </c>
      <c r="H14" s="3">
        <f t="shared" si="2"/>
        <v>13923.381867231334</v>
      </c>
      <c r="I14" s="4">
        <f t="shared" si="3"/>
        <v>3269017.3724721107</v>
      </c>
      <c r="J14" s="4">
        <f t="shared" si="1"/>
        <v>148.4131591025766</v>
      </c>
      <c r="K14" s="4">
        <f t="shared" si="8"/>
        <v>-255.01563439015857</v>
      </c>
      <c r="L14" s="4">
        <f t="shared" si="10"/>
        <v>-1.7182818284590455</v>
      </c>
      <c r="M14" s="4">
        <f t="shared" si="4"/>
        <v>-255.01563439015857</v>
      </c>
    </row>
    <row r="15" spans="1:19">
      <c r="A15" s="1">
        <f t="shared" si="11"/>
        <v>11</v>
      </c>
      <c r="B15" s="1">
        <f t="shared" si="5"/>
        <v>1</v>
      </c>
      <c r="C15" s="1">
        <f t="shared" si="6"/>
        <v>1</v>
      </c>
      <c r="D15" s="3">
        <f t="shared" si="7"/>
        <v>1</v>
      </c>
      <c r="E15" s="3">
        <f t="shared" si="0"/>
        <v>59874.141715197817</v>
      </c>
      <c r="F15" s="3">
        <f t="shared" si="8"/>
        <v>37847.675920391099</v>
      </c>
      <c r="G15" s="3">
        <f t="shared" si="9"/>
        <v>0.63212055882855767</v>
      </c>
      <c r="H15" s="3">
        <f t="shared" si="2"/>
        <v>37847.675920391099</v>
      </c>
      <c r="I15" s="4">
        <f t="shared" si="3"/>
        <v>3269017.3724721107</v>
      </c>
      <c r="J15" s="4">
        <f t="shared" si="1"/>
        <v>54.598150033144236</v>
      </c>
      <c r="K15" s="4">
        <f t="shared" si="8"/>
        <v>-93.815009069432364</v>
      </c>
      <c r="L15" s="4">
        <f t="shared" si="10"/>
        <v>-1.7182818284590453</v>
      </c>
      <c r="M15" s="4">
        <f t="shared" si="4"/>
        <v>-93.815009069432364</v>
      </c>
    </row>
    <row r="16" spans="1:19">
      <c r="A16" s="1">
        <f t="shared" si="11"/>
        <v>12</v>
      </c>
      <c r="B16" s="1">
        <f t="shared" si="5"/>
        <v>1</v>
      </c>
      <c r="C16" s="1">
        <f t="shared" si="6"/>
        <v>1</v>
      </c>
      <c r="D16" s="3">
        <f t="shared" si="7"/>
        <v>1</v>
      </c>
      <c r="E16" s="3">
        <f t="shared" si="0"/>
        <v>162754.79141900392</v>
      </c>
      <c r="F16" s="3">
        <f t="shared" si="8"/>
        <v>102880.64970380609</v>
      </c>
      <c r="G16" s="3">
        <f t="shared" si="9"/>
        <v>0.63212055882855767</v>
      </c>
      <c r="H16" s="3">
        <f t="shared" si="2"/>
        <v>102880.64970380609</v>
      </c>
      <c r="I16" s="4">
        <f t="shared" si="3"/>
        <v>3269017.3724721107</v>
      </c>
      <c r="J16" s="4">
        <f t="shared" si="1"/>
        <v>20.085536923187668</v>
      </c>
      <c r="K16" s="4">
        <f t="shared" si="8"/>
        <v>-34.512613109956568</v>
      </c>
      <c r="L16" s="4">
        <f t="shared" si="10"/>
        <v>-1.7182818284590451</v>
      </c>
      <c r="M16" s="4">
        <f t="shared" si="4"/>
        <v>-34.512613109956568</v>
      </c>
    </row>
    <row r="17" spans="1:13">
      <c r="A17" s="1">
        <f t="shared" si="11"/>
        <v>13</v>
      </c>
      <c r="B17" s="1">
        <f t="shared" si="5"/>
        <v>1</v>
      </c>
      <c r="C17" s="1">
        <f t="shared" si="6"/>
        <v>1</v>
      </c>
      <c r="D17" s="3">
        <f t="shared" si="7"/>
        <v>1</v>
      </c>
      <c r="E17" s="3">
        <f t="shared" si="0"/>
        <v>442413.39200892049</v>
      </c>
      <c r="F17" s="3">
        <f t="shared" si="8"/>
        <v>279658.60058991658</v>
      </c>
      <c r="G17" s="3">
        <f t="shared" si="9"/>
        <v>0.63212055882855767</v>
      </c>
      <c r="H17" s="3">
        <f t="shared" si="2"/>
        <v>279658.60058991658</v>
      </c>
      <c r="I17" s="4">
        <f t="shared" si="3"/>
        <v>3269017.3724721107</v>
      </c>
      <c r="J17" s="4">
        <f t="shared" si="1"/>
        <v>7.3890560989306504</v>
      </c>
      <c r="K17" s="4">
        <f t="shared" si="8"/>
        <v>-12.696480824257018</v>
      </c>
      <c r="L17" s="4">
        <f t="shared" si="10"/>
        <v>-1.7182818284590451</v>
      </c>
      <c r="M17" s="4">
        <f t="shared" si="4"/>
        <v>-12.696480824257018</v>
      </c>
    </row>
    <row r="18" spans="1:13">
      <c r="A18" s="1">
        <f t="shared" si="11"/>
        <v>14</v>
      </c>
      <c r="B18" s="1">
        <f t="shared" si="5"/>
        <v>1</v>
      </c>
      <c r="C18" s="1">
        <f t="shared" si="6"/>
        <v>1</v>
      </c>
      <c r="D18" s="3">
        <f t="shared" si="7"/>
        <v>1</v>
      </c>
      <c r="E18" s="3">
        <f t="shared" si="0"/>
        <v>1202604.2841647768</v>
      </c>
      <c r="F18" s="3">
        <f t="shared" si="8"/>
        <v>760190.89215585636</v>
      </c>
      <c r="G18" s="3">
        <f t="shared" si="9"/>
        <v>0.63212055882855778</v>
      </c>
      <c r="H18" s="3">
        <f t="shared" si="2"/>
        <v>760190.89215585636</v>
      </c>
      <c r="I18" s="4">
        <f t="shared" si="3"/>
        <v>3269017.3724721107</v>
      </c>
      <c r="J18" s="4">
        <f t="shared" si="1"/>
        <v>2.7182818284590451</v>
      </c>
      <c r="K18" s="4">
        <f t="shared" si="8"/>
        <v>-4.6707742704716058</v>
      </c>
      <c r="L18" s="4">
        <f t="shared" si="10"/>
        <v>-1.7182818284590455</v>
      </c>
      <c r="M18" s="4">
        <f t="shared" si="4"/>
        <v>-4.6707742704716058</v>
      </c>
    </row>
    <row r="19" spans="1:13">
      <c r="A19" s="1">
        <f t="shared" si="11"/>
        <v>15</v>
      </c>
      <c r="B19" s="1">
        <f t="shared" si="5"/>
        <v>1</v>
      </c>
      <c r="C19" s="1">
        <f t="shared" si="6"/>
        <v>1</v>
      </c>
      <c r="D19" s="3">
        <f t="shared" si="7"/>
        <v>1</v>
      </c>
      <c r="E19" s="3">
        <f t="shared" si="0"/>
        <v>3269017.3724721107</v>
      </c>
      <c r="F19" s="3">
        <f t="shared" si="8"/>
        <v>2066413.0883073339</v>
      </c>
      <c r="G19" s="3">
        <f t="shared" si="9"/>
        <v>0.63212055882855767</v>
      </c>
      <c r="H19" s="3">
        <f t="shared" si="2"/>
        <v>2066413.0883073339</v>
      </c>
      <c r="I19" s="4">
        <f t="shared" si="3"/>
        <v>3269017.3724721107</v>
      </c>
      <c r="J19" s="4">
        <f t="shared" si="1"/>
        <v>1</v>
      </c>
      <c r="K19" s="4">
        <f t="shared" si="8"/>
        <v>-1.7182818284590451</v>
      </c>
      <c r="L19" s="4">
        <f t="shared" si="10"/>
        <v>-1.7182818284590451</v>
      </c>
      <c r="M19" s="4">
        <f t="shared" si="4"/>
        <v>-1.7182818284590451</v>
      </c>
    </row>
  </sheetData>
  <mergeCells count="5">
    <mergeCell ref="I1:M1"/>
    <mergeCell ref="I2:M2"/>
    <mergeCell ref="D2:H2"/>
    <mergeCell ref="D1:H1"/>
    <mergeCell ref="N1:P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LBCC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Cristy</dc:creator>
  <cp:lastModifiedBy>Sofya Borinskaya</cp:lastModifiedBy>
  <dcterms:created xsi:type="dcterms:W3CDTF">2011-12-19T15:12:39Z</dcterms:created>
  <dcterms:modified xsi:type="dcterms:W3CDTF">2013-04-25T15:39:46Z</dcterms:modified>
</cp:coreProperties>
</file>