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ate1904="1" showInkAnnotation="0" autoCompressPictures="0"/>
  <bookViews>
    <workbookView xWindow="10440" yWindow="1335" windowWidth="16155" windowHeight="13680" tabRatio="293"/>
  </bookViews>
  <sheets>
    <sheet name="data" sheetId="1" r:id="rId1"/>
    <sheet name="Fit" sheetId="2" r:id="rId2"/>
    <sheet name="Sheet3" sheetId="3" r:id="rId3"/>
  </sheets>
  <definedNames>
    <definedName name="_xlnm.Print_Area" localSheetId="0">data!$A$1:$F$37</definedName>
  </definedName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3" i="1" l="1"/>
  <c r="D24" i="1" s="1"/>
  <c r="D22" i="1"/>
  <c r="B4" i="1"/>
  <c r="E11" i="1"/>
  <c r="E12" i="1"/>
  <c r="E13" i="1"/>
  <c r="E14" i="1"/>
  <c r="E15" i="1"/>
  <c r="E16" i="1"/>
  <c r="E17" i="1"/>
  <c r="E18" i="1"/>
  <c r="E19" i="1"/>
  <c r="B11" i="1"/>
  <c r="B12" i="1"/>
  <c r="B13" i="1"/>
  <c r="B14" i="1"/>
  <c r="B15" i="1"/>
  <c r="B16" i="1"/>
  <c r="B17" i="1"/>
  <c r="B18" i="1"/>
  <c r="B19" i="1"/>
  <c r="B9" i="1"/>
  <c r="B10" i="1"/>
  <c r="B5" i="1"/>
  <c r="B6" i="1"/>
  <c r="B7" i="1"/>
  <c r="B8" i="1"/>
  <c r="E10" i="1"/>
  <c r="E9" i="1"/>
  <c r="E4" i="1"/>
  <c r="E5" i="1"/>
  <c r="E6" i="1"/>
  <c r="E7" i="1"/>
  <c r="E8" i="1"/>
  <c r="E3" i="1"/>
  <c r="B3" i="1"/>
</calcChain>
</file>

<file path=xl/sharedStrings.xml><?xml version="1.0" encoding="utf-8"?>
<sst xmlns="http://schemas.openxmlformats.org/spreadsheetml/2006/main" count="23" uniqueCount="23">
  <si>
    <t>nodes</t>
  </si>
  <si>
    <t>waveL(m)</t>
  </si>
  <si>
    <t>length</t>
  </si>
  <si>
    <t>tension mass (kg)</t>
  </si>
  <si>
    <t>freq(hz)</t>
  </si>
  <si>
    <t>freq(Hz)</t>
  </si>
  <si>
    <t>wavelength (cm)</t>
  </si>
  <si>
    <t>group 1</t>
    <phoneticPr fontId="1" type="noConversion"/>
  </si>
  <si>
    <t>group2</t>
    <phoneticPr fontId="1" type="noConversion"/>
  </si>
  <si>
    <t>group 3</t>
    <phoneticPr fontId="1" type="noConversion"/>
  </si>
  <si>
    <t>PH424/524 W10.  Standing waves in rope.</t>
    <phoneticPr fontId="1" type="noConversion"/>
  </si>
  <si>
    <t>T</t>
    <phoneticPr fontId="1" type="noConversion"/>
  </si>
  <si>
    <t>Newton</t>
    <phoneticPr fontId="1" type="noConversion"/>
  </si>
  <si>
    <t>mu</t>
    <phoneticPr fontId="1" type="noConversion"/>
  </si>
  <si>
    <t>kg/m</t>
    <phoneticPr fontId="1" type="noConversion"/>
  </si>
  <si>
    <t>slope</t>
    <phoneticPr fontId="1" type="noConversion"/>
  </si>
  <si>
    <t>v_th</t>
    <phoneticPr fontId="1" type="noConversion"/>
  </si>
  <si>
    <t>m/s</t>
    <phoneticPr fontId="1" type="noConversion"/>
  </si>
  <si>
    <t>m/s</t>
    <phoneticPr fontId="1" type="noConversion"/>
  </si>
  <si>
    <t>omega (rad/s)</t>
    <phoneticPr fontId="1" type="noConversion"/>
  </si>
  <si>
    <t>k (m^-1)</t>
    <phoneticPr fontId="1" type="noConversion"/>
  </si>
  <si>
    <t>omega</t>
    <phoneticPr fontId="1" type="noConversion"/>
  </si>
  <si>
    <t>k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</si>
</sst>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Verdana"/>
    </font>
    <font>
      <sz val="8"/>
      <name val="Verdana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5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2" fontId="0" fillId="0" borderId="0" xfId="0" applyNumberFormat="1"/>
    <xf numFmtId="0" fontId="0" fillId="5" borderId="0" xfId="0" applyFill="1"/>
    <xf numFmtId="0" fontId="0" fillId="3" borderId="0" xfId="0" applyFill="1"/>
    <xf numFmtId="0" fontId="0" fillId="4" borderId="0" xfId="0" applyFill="1"/>
    <xf numFmtId="0" fontId="2" fillId="0" borderId="1" xfId="0" applyFont="1" applyBorder="1"/>
    <xf numFmtId="2" fontId="2" fillId="0" borderId="1" xfId="0" applyNumberFormat="1" applyFont="1" applyBorder="1"/>
    <xf numFmtId="0" fontId="2" fillId="2" borderId="1" xfId="0" applyFont="1" applyFill="1" applyBorder="1"/>
    <xf numFmtId="0" fontId="2" fillId="0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Dispersion relation</a:t>
            </a:r>
          </a:p>
        </c:rich>
      </c:tx>
      <c:layout>
        <c:manualLayout>
          <c:xMode val="edge"/>
          <c:yMode val="edge"/>
          <c:x val="0.13414657783161699"/>
          <c:y val="3.1883966958118001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26097584285904402"/>
          <c:y val="0.26087030364103198"/>
          <c:w val="0.62439062800076806"/>
          <c:h val="0.486957891133174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xVal>
            <c:numRef>
              <c:f>data!$E$3:$E$15</c:f>
              <c:numCache>
                <c:formatCode>General</c:formatCode>
                <c:ptCount val="13"/>
                <c:pt idx="0">
                  <c:v>8.4907909556480892</c:v>
                </c:pt>
                <c:pt idx="1">
                  <c:v>10.471975511965978</c:v>
                </c:pt>
                <c:pt idx="2">
                  <c:v>12.566370614359172</c:v>
                </c:pt>
                <c:pt idx="3">
                  <c:v>5.0670849251448278</c:v>
                </c:pt>
                <c:pt idx="4">
                  <c:v>3.2057067893773401</c:v>
                </c:pt>
                <c:pt idx="5">
                  <c:v>7.8539816339744828</c:v>
                </c:pt>
                <c:pt idx="6">
                  <c:v>3.7850513898672209</c:v>
                </c:pt>
                <c:pt idx="7">
                  <c:v>11.423973285781065</c:v>
                </c:pt>
                <c:pt idx="8">
                  <c:v>5.2359877559829888</c:v>
                </c:pt>
                <c:pt idx="9">
                  <c:v>8.9759790102565518</c:v>
                </c:pt>
                <c:pt idx="10">
                  <c:v>3.4906585039886591</c:v>
                </c:pt>
                <c:pt idx="11">
                  <c:v>5.2359877559829888</c:v>
                </c:pt>
                <c:pt idx="12">
                  <c:v>6.9813170079773181</c:v>
                </c:pt>
              </c:numCache>
            </c:numRef>
          </c:xVal>
          <c:yVal>
            <c:numRef>
              <c:f>data!$B$3:$B$15</c:f>
              <c:numCache>
                <c:formatCode>General</c:formatCode>
                <c:ptCount val="13"/>
                <c:pt idx="0">
                  <c:v>753.98223686155029</c:v>
                </c:pt>
                <c:pt idx="1">
                  <c:v>942.47779607693792</c:v>
                </c:pt>
                <c:pt idx="2">
                  <c:v>1068.1415022205297</c:v>
                </c:pt>
                <c:pt idx="3">
                  <c:v>439.82297150257102</c:v>
                </c:pt>
                <c:pt idx="4">
                  <c:v>251.32741228718345</c:v>
                </c:pt>
                <c:pt idx="5">
                  <c:v>653.45127194667702</c:v>
                </c:pt>
                <c:pt idx="6">
                  <c:v>345.57519189487726</c:v>
                </c:pt>
                <c:pt idx="7">
                  <c:v>973.89372261283586</c:v>
                </c:pt>
                <c:pt idx="8">
                  <c:v>232.4778563656447</c:v>
                </c:pt>
                <c:pt idx="9">
                  <c:v>257.61059759436301</c:v>
                </c:pt>
                <c:pt idx="10">
                  <c:v>320.44245066615889</c:v>
                </c:pt>
                <c:pt idx="11">
                  <c:v>433.53978619539146</c:v>
                </c:pt>
                <c:pt idx="12">
                  <c:v>609.46897479641984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742336"/>
        <c:axId val="89744512"/>
      </c:scatterChart>
      <c:valAx>
        <c:axId val="89742336"/>
        <c:scaling>
          <c:orientation val="minMax"/>
          <c:max val="10"/>
          <c:min val="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800"/>
                </a:pPr>
                <a:r>
                  <a:rPr lang="en-US" sz="1800"/>
                  <a:t>k (1/m)</a:t>
                </a:r>
              </a:p>
            </c:rich>
          </c:tx>
          <c:layout>
            <c:manualLayout>
              <c:xMode val="edge"/>
              <c:yMode val="edge"/>
              <c:x val="0.33902483343428202"/>
              <c:y val="0.87536471668035298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/>
            </a:pPr>
            <a:endParaRPr lang="en-US"/>
          </a:p>
        </c:txPr>
        <c:crossAx val="89744512"/>
        <c:crosses val="autoZero"/>
        <c:crossBetween val="midCat"/>
        <c:majorUnit val="5"/>
        <c:minorUnit val="0.2"/>
      </c:valAx>
      <c:valAx>
        <c:axId val="89744512"/>
        <c:scaling>
          <c:orientation val="minMax"/>
          <c:max val="750"/>
          <c:min val="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800"/>
                </a:pPr>
                <a:r>
                  <a:rPr lang="en-US" sz="1800"/>
                  <a:t>omega (rad/sec)</a:t>
                </a:r>
              </a:p>
            </c:rich>
          </c:tx>
          <c:layout>
            <c:manualLayout>
              <c:xMode val="edge"/>
              <c:yMode val="edge"/>
              <c:x val="4.4473175106505301E-2"/>
              <c:y val="0.36348987395999999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600"/>
            </a:pPr>
            <a:endParaRPr lang="en-US"/>
          </a:p>
        </c:txPr>
        <c:crossAx val="89742336"/>
        <c:crosses val="autoZero"/>
        <c:crossBetween val="midCat"/>
      </c:valAx>
      <c:spPr>
        <a:noFill/>
        <a:ln w="9525" cap="flat" cmpd="sng" algn="ctr">
          <a:solidFill>
            <a:schemeClr val="accent1">
              <a:shade val="95000"/>
              <a:satMod val="105000"/>
            </a:schemeClr>
          </a:solidFill>
          <a:prstDash val="solid"/>
        </a:ln>
        <a:effectLst>
          <a:outerShdw blurRad="40000" dist="20000" dir="5400000" rotWithShape="0">
            <a:srgbClr val="000000">
              <a:alpha val="38000"/>
            </a:srgbClr>
          </a:outerShdw>
        </a:effectLst>
      </c:spPr>
    </c:plotArea>
    <c:plotVisOnly val="1"/>
    <c:dispBlanksAs val="gap"/>
    <c:showDLblsOverMax val="0"/>
  </c:chart>
  <c:spPr>
    <a:solidFill>
      <a:schemeClr val="lt1"/>
    </a:solidFill>
    <a:ln w="25400" cap="flat" cmpd="sng" algn="ctr">
      <a:solidFill>
        <a:schemeClr val="accent1"/>
      </a:solidFill>
      <a:prstDash val="solid"/>
    </a:ln>
    <a:effectLst/>
  </c:spPr>
  <c:txPr>
    <a:bodyPr/>
    <a:lstStyle/>
    <a:p>
      <a:pPr>
        <a:defRPr>
          <a:solidFill>
            <a:schemeClr val="dk1"/>
          </a:solidFill>
          <a:latin typeface="+mn-lt"/>
          <a:ea typeface="+mn-ea"/>
          <a:cs typeface="+mn-cs"/>
        </a:defRPr>
      </a:pPr>
      <a:endParaRPr lang="en-US"/>
    </a:p>
  </c:txPr>
  <c:printSettings>
    <c:headerFooter/>
    <c:pageMargins b="1" l="0.75" r="0.75" t="1" header="0.5" footer="0.5"/>
    <c:pageSetup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-0.13331167979002601"/>
                  <c:y val="-5.4523184601924797E-2"/>
                </c:manualLayout>
              </c:layout>
              <c:numFmt formatCode="General" sourceLinked="0"/>
            </c:trendlineLbl>
          </c:trendline>
          <c:xVal>
            <c:numRef>
              <c:f>Fit!$B$2:$B$12</c:f>
              <c:numCache>
                <c:formatCode>General</c:formatCode>
                <c:ptCount val="11"/>
                <c:pt idx="0">
                  <c:v>8.4907909556480892</c:v>
                </c:pt>
                <c:pt idx="1">
                  <c:v>10.471975511965978</c:v>
                </c:pt>
                <c:pt idx="2">
                  <c:v>12.566370614359172</c:v>
                </c:pt>
                <c:pt idx="3">
                  <c:v>5.0670849251448278</c:v>
                </c:pt>
                <c:pt idx="4">
                  <c:v>3.2057067893773401</c:v>
                </c:pt>
                <c:pt idx="5">
                  <c:v>7.8539816339744828</c:v>
                </c:pt>
                <c:pt idx="6">
                  <c:v>3.7850513898672209</c:v>
                </c:pt>
                <c:pt idx="7">
                  <c:v>11.423973285781065</c:v>
                </c:pt>
                <c:pt idx="8">
                  <c:v>3.4906585039886591</c:v>
                </c:pt>
                <c:pt idx="9">
                  <c:v>5.2359877559829888</c:v>
                </c:pt>
                <c:pt idx="10">
                  <c:v>6.9813170079773181</c:v>
                </c:pt>
              </c:numCache>
            </c:numRef>
          </c:xVal>
          <c:yVal>
            <c:numRef>
              <c:f>Fit!$C$2:$C$12</c:f>
              <c:numCache>
                <c:formatCode>General</c:formatCode>
                <c:ptCount val="11"/>
                <c:pt idx="0">
                  <c:v>753.98223686154995</c:v>
                </c:pt>
                <c:pt idx="1">
                  <c:v>942.47779607693803</c:v>
                </c:pt>
                <c:pt idx="2">
                  <c:v>1068.1415022205299</c:v>
                </c:pt>
                <c:pt idx="3">
                  <c:v>439.82297150257102</c:v>
                </c:pt>
                <c:pt idx="4">
                  <c:v>251.32741228718299</c:v>
                </c:pt>
                <c:pt idx="5">
                  <c:v>653.45127194667702</c:v>
                </c:pt>
                <c:pt idx="6">
                  <c:v>345.57519189487698</c:v>
                </c:pt>
                <c:pt idx="7">
                  <c:v>973.89372261283597</c:v>
                </c:pt>
                <c:pt idx="8">
                  <c:v>320.442450666159</c:v>
                </c:pt>
                <c:pt idx="9">
                  <c:v>433.539786195391</c:v>
                </c:pt>
                <c:pt idx="10">
                  <c:v>609.46897479641996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9774720"/>
        <c:axId val="89862528"/>
      </c:scatterChart>
      <c:valAx>
        <c:axId val="89774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89862528"/>
        <c:crosses val="autoZero"/>
        <c:crossBetween val="midCat"/>
      </c:valAx>
      <c:valAx>
        <c:axId val="898625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977472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88900</xdr:colOff>
      <xdr:row>0</xdr:row>
      <xdr:rowOff>139700</xdr:rowOff>
    </xdr:from>
    <xdr:to>
      <xdr:col>10</xdr:col>
      <xdr:colOff>279400</xdr:colOff>
      <xdr:row>25</xdr:row>
      <xdr:rowOff>152400</xdr:rowOff>
    </xdr:to>
    <xdr:graphicFrame macro="">
      <xdr:nvGraphicFramePr>
        <xdr:cNvPr id="103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0.74293</cdr:x>
      <cdr:y>0.8851</cdr:y>
    </cdr:from>
    <cdr:to>
      <cdr:x>0.92884</cdr:x>
      <cdr:y>0.98296</cdr:y>
    </cdr:to>
    <cdr:sp macro="" textlink="">
      <cdr:nvSpPr>
        <cdr:cNvPr id="2049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3695434" y="3758165"/>
          <a:ext cx="924796" cy="41549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wrap="none" lIns="18288" tIns="22860" rIns="18288" bIns="22860" anchor="ctr" upright="1">
          <a:spAutoFit/>
        </a:bodyPr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tension=?N</a:t>
          </a:r>
        </a:p>
        <a:p xmlns:a="http://schemas.openxmlformats.org/drawingml/2006/main">
          <a:pPr algn="ctr" rtl="0">
            <a:defRPr sz="1000"/>
          </a:pPr>
          <a:r>
            <a:rPr lang="en-US" sz="1200" b="0" i="0" strike="noStrike">
              <a:solidFill>
                <a:srgbClr val="000000"/>
              </a:solidFill>
              <a:latin typeface="Verdana"/>
              <a:ea typeface="Verdana"/>
              <a:cs typeface="Verdana"/>
            </a:rPr>
            <a:t>µ=? kg/m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228600</xdr:colOff>
      <xdr:row>9</xdr:row>
      <xdr:rowOff>0</xdr:rowOff>
    </xdr:from>
    <xdr:to>
      <xdr:col>9</xdr:col>
      <xdr:colOff>38100</xdr:colOff>
      <xdr:row>24</xdr:row>
      <xdr:rowOff>139700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tabSelected="1" topLeftCell="A3" zoomScale="150" workbookViewId="0">
      <selection activeCell="D24" sqref="D24"/>
    </sheetView>
  </sheetViews>
  <sheetFormatPr defaultColWidth="11" defaultRowHeight="12.75" x14ac:dyDescent="0.2"/>
  <cols>
    <col min="1" max="1" width="6.625" customWidth="1"/>
    <col min="2" max="2" width="7.875" customWidth="1"/>
    <col min="3" max="3" width="6.25" customWidth="1"/>
    <col min="4" max="5" width="8.625" customWidth="1"/>
    <col min="6" max="6" width="10.75" style="1"/>
  </cols>
  <sheetData>
    <row r="1" spans="1:9" x14ac:dyDescent="0.2">
      <c r="A1" s="5" t="s">
        <v>10</v>
      </c>
      <c r="B1" s="5"/>
      <c r="C1" s="5"/>
      <c r="D1" s="5"/>
      <c r="E1" s="5"/>
    </row>
    <row r="2" spans="1:9" x14ac:dyDescent="0.2">
      <c r="A2" s="5" t="s">
        <v>4</v>
      </c>
      <c r="B2" s="5" t="s">
        <v>19</v>
      </c>
      <c r="C2" s="5" t="s">
        <v>0</v>
      </c>
      <c r="D2" s="6" t="s">
        <v>1</v>
      </c>
      <c r="E2" s="5" t="s">
        <v>20</v>
      </c>
    </row>
    <row r="3" spans="1:9" x14ac:dyDescent="0.2">
      <c r="A3" s="5">
        <v>120</v>
      </c>
      <c r="B3" s="8">
        <f t="shared" ref="B3:B10" si="0">2*PI()*A3</f>
        <v>753.98223686155029</v>
      </c>
      <c r="C3" s="8">
        <v>4</v>
      </c>
      <c r="D3" s="8">
        <v>0.74</v>
      </c>
      <c r="E3" s="8">
        <f t="shared" ref="E3:E10" si="1">2*PI()/D3</f>
        <v>8.4907909556480892</v>
      </c>
      <c r="H3">
        <v>2.1</v>
      </c>
      <c r="I3" t="s">
        <v>2</v>
      </c>
    </row>
    <row r="4" spans="1:9" x14ac:dyDescent="0.2">
      <c r="A4" s="5">
        <v>150</v>
      </c>
      <c r="B4" s="8">
        <f t="shared" si="0"/>
        <v>942.47779607693792</v>
      </c>
      <c r="C4" s="8">
        <v>5</v>
      </c>
      <c r="D4" s="8">
        <v>0.6</v>
      </c>
      <c r="E4" s="8">
        <f t="shared" si="1"/>
        <v>10.471975511965978</v>
      </c>
      <c r="H4">
        <v>1</v>
      </c>
      <c r="I4" t="s">
        <v>3</v>
      </c>
    </row>
    <row r="5" spans="1:9" x14ac:dyDescent="0.2">
      <c r="A5" s="5">
        <v>170</v>
      </c>
      <c r="B5" s="8">
        <f t="shared" si="0"/>
        <v>1068.1415022205297</v>
      </c>
      <c r="C5" s="8">
        <v>6</v>
      </c>
      <c r="D5" s="8">
        <v>0.5</v>
      </c>
      <c r="E5" s="8">
        <f t="shared" si="1"/>
        <v>12.566370614359172</v>
      </c>
    </row>
    <row r="6" spans="1:9" x14ac:dyDescent="0.2">
      <c r="A6" s="5">
        <v>70</v>
      </c>
      <c r="B6" s="8">
        <f t="shared" si="0"/>
        <v>439.82297150257102</v>
      </c>
      <c r="C6" s="8">
        <v>2</v>
      </c>
      <c r="D6" s="8">
        <v>1.24</v>
      </c>
      <c r="E6" s="8">
        <f t="shared" si="1"/>
        <v>5.0670849251448278</v>
      </c>
    </row>
    <row r="7" spans="1:9" x14ac:dyDescent="0.2">
      <c r="A7" s="5">
        <v>40</v>
      </c>
      <c r="B7" s="8">
        <f t="shared" si="0"/>
        <v>251.32741228718345</v>
      </c>
      <c r="C7" s="8">
        <v>1</v>
      </c>
      <c r="D7" s="8">
        <v>1.96</v>
      </c>
      <c r="E7" s="8">
        <f t="shared" si="1"/>
        <v>3.2057067893773401</v>
      </c>
    </row>
    <row r="8" spans="1:9" x14ac:dyDescent="0.2">
      <c r="A8" s="5">
        <v>104</v>
      </c>
      <c r="B8" s="8">
        <f t="shared" si="0"/>
        <v>653.45127194667702</v>
      </c>
      <c r="C8" s="8">
        <v>3</v>
      </c>
      <c r="D8" s="8">
        <v>0.8</v>
      </c>
      <c r="E8" s="8">
        <f t="shared" si="1"/>
        <v>7.8539816339744828</v>
      </c>
    </row>
    <row r="9" spans="1:9" x14ac:dyDescent="0.2">
      <c r="A9" s="5">
        <v>55</v>
      </c>
      <c r="B9" s="8">
        <f t="shared" si="0"/>
        <v>345.57519189487726</v>
      </c>
      <c r="C9" s="8">
        <v>1</v>
      </c>
      <c r="D9" s="8">
        <v>1.66</v>
      </c>
      <c r="E9" s="8">
        <f t="shared" si="1"/>
        <v>3.7850513898672209</v>
      </c>
    </row>
    <row r="10" spans="1:9" x14ac:dyDescent="0.2">
      <c r="A10" s="5">
        <v>155</v>
      </c>
      <c r="B10" s="8">
        <f t="shared" si="0"/>
        <v>973.89372261283586</v>
      </c>
      <c r="C10" s="8">
        <v>5</v>
      </c>
      <c r="D10" s="8">
        <v>0.55000000000000004</v>
      </c>
      <c r="E10" s="8">
        <f t="shared" si="1"/>
        <v>11.423973285781065</v>
      </c>
    </row>
    <row r="11" spans="1:9" x14ac:dyDescent="0.2">
      <c r="A11" s="7">
        <v>37</v>
      </c>
      <c r="B11" s="7">
        <f t="shared" ref="B11:B19" si="2">2*PI()*A11</f>
        <v>232.4778563656447</v>
      </c>
      <c r="C11" s="7">
        <v>4</v>
      </c>
      <c r="D11" s="7">
        <v>1.2</v>
      </c>
      <c r="E11" s="7">
        <f t="shared" ref="E11:E19" si="3">2*PI()/D11</f>
        <v>5.2359877559829888</v>
      </c>
    </row>
    <row r="12" spans="1:9" x14ac:dyDescent="0.2">
      <c r="A12" s="7">
        <v>41</v>
      </c>
      <c r="B12" s="7">
        <f t="shared" si="2"/>
        <v>257.61059759436301</v>
      </c>
      <c r="C12" s="7">
        <v>6</v>
      </c>
      <c r="D12" s="7">
        <v>0.7</v>
      </c>
      <c r="E12" s="7">
        <f t="shared" si="3"/>
        <v>8.9759790102565518</v>
      </c>
    </row>
    <row r="13" spans="1:9" x14ac:dyDescent="0.2">
      <c r="A13" s="5">
        <v>51</v>
      </c>
      <c r="B13" s="8">
        <f t="shared" si="2"/>
        <v>320.44245066615889</v>
      </c>
      <c r="C13" s="8">
        <v>3</v>
      </c>
      <c r="D13" s="8">
        <v>1.8</v>
      </c>
      <c r="E13" s="8">
        <f t="shared" si="3"/>
        <v>3.4906585039886591</v>
      </c>
    </row>
    <row r="14" spans="1:9" x14ac:dyDescent="0.2">
      <c r="A14" s="5">
        <v>69</v>
      </c>
      <c r="B14" s="8">
        <f t="shared" si="2"/>
        <v>433.53978619539146</v>
      </c>
      <c r="C14" s="8">
        <v>4</v>
      </c>
      <c r="D14" s="8">
        <v>1.2</v>
      </c>
      <c r="E14" s="8">
        <f t="shared" si="3"/>
        <v>5.2359877559829888</v>
      </c>
    </row>
    <row r="15" spans="1:9" x14ac:dyDescent="0.2">
      <c r="A15" s="5">
        <v>97</v>
      </c>
      <c r="B15" s="8">
        <f t="shared" si="2"/>
        <v>609.46897479641984</v>
      </c>
      <c r="C15" s="8">
        <v>5</v>
      </c>
      <c r="D15" s="8">
        <v>0.9</v>
      </c>
      <c r="E15" s="8">
        <f t="shared" si="3"/>
        <v>6.9813170079773181</v>
      </c>
    </row>
    <row r="16" spans="1:9" x14ac:dyDescent="0.2">
      <c r="B16" s="3">
        <f t="shared" si="2"/>
        <v>0</v>
      </c>
      <c r="E16" s="3" t="e">
        <f t="shared" si="3"/>
        <v>#DIV/0!</v>
      </c>
      <c r="H16" t="s">
        <v>5</v>
      </c>
      <c r="I16" t="s">
        <v>6</v>
      </c>
    </row>
    <row r="17" spans="1:9" x14ac:dyDescent="0.2">
      <c r="B17" s="3">
        <f t="shared" si="2"/>
        <v>0</v>
      </c>
      <c r="E17" s="3" t="e">
        <f t="shared" si="3"/>
        <v>#DIV/0!</v>
      </c>
      <c r="H17">
        <v>60</v>
      </c>
      <c r="I17">
        <v>50</v>
      </c>
    </row>
    <row r="18" spans="1:9" x14ac:dyDescent="0.2">
      <c r="B18" s="4">
        <f t="shared" si="2"/>
        <v>0</v>
      </c>
      <c r="E18" s="4" t="e">
        <f t="shared" si="3"/>
        <v>#DIV/0!</v>
      </c>
      <c r="H18">
        <v>74</v>
      </c>
      <c r="I18">
        <v>42</v>
      </c>
    </row>
    <row r="19" spans="1:9" x14ac:dyDescent="0.2">
      <c r="B19" s="4">
        <f t="shared" si="2"/>
        <v>0</v>
      </c>
      <c r="E19" s="4" t="e">
        <f t="shared" si="3"/>
        <v>#DIV/0!</v>
      </c>
      <c r="H19">
        <v>100</v>
      </c>
      <c r="I19">
        <v>32</v>
      </c>
    </row>
    <row r="20" spans="1:9" x14ac:dyDescent="0.2">
      <c r="H20">
        <v>95</v>
      </c>
      <c r="I20">
        <v>19</v>
      </c>
    </row>
    <row r="21" spans="1:9" x14ac:dyDescent="0.2">
      <c r="H21">
        <v>65</v>
      </c>
      <c r="I21">
        <v>29</v>
      </c>
    </row>
    <row r="22" spans="1:9" x14ac:dyDescent="0.2">
      <c r="A22" s="2" t="s">
        <v>7</v>
      </c>
      <c r="C22" t="s">
        <v>11</v>
      </c>
      <c r="D22">
        <f>0.55*9.8</f>
        <v>5.3900000000000006</v>
      </c>
      <c r="E22" t="s">
        <v>12</v>
      </c>
      <c r="H22">
        <v>40</v>
      </c>
      <c r="I22">
        <v>84</v>
      </c>
    </row>
    <row r="23" spans="1:9" x14ac:dyDescent="0.2">
      <c r="A23" s="3" t="s">
        <v>8</v>
      </c>
      <c r="C23" t="s">
        <v>13</v>
      </c>
      <c r="D23">
        <f>0.0145/20</f>
        <v>7.2500000000000006E-4</v>
      </c>
      <c r="E23" t="s">
        <v>14</v>
      </c>
      <c r="H23">
        <v>60</v>
      </c>
      <c r="I23">
        <v>62</v>
      </c>
    </row>
    <row r="24" spans="1:9" x14ac:dyDescent="0.2">
      <c r="A24" s="4" t="s">
        <v>9</v>
      </c>
      <c r="C24" t="s">
        <v>16</v>
      </c>
      <c r="D24">
        <f>SQRT(D22/D23)</f>
        <v>86.223446687201559</v>
      </c>
      <c r="E24" t="s">
        <v>17</v>
      </c>
      <c r="H24">
        <v>80</v>
      </c>
      <c r="I24" s="1">
        <v>40</v>
      </c>
    </row>
    <row r="25" spans="1:9" x14ac:dyDescent="0.2">
      <c r="C25" t="s">
        <v>15</v>
      </c>
      <c r="D25">
        <v>86</v>
      </c>
      <c r="E25" t="s">
        <v>18</v>
      </c>
    </row>
  </sheetData>
  <phoneticPr fontId="1" type="noConversion"/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14"/>
  <sheetViews>
    <sheetView workbookViewId="0">
      <selection activeCell="A10" sqref="A10:XFD11"/>
    </sheetView>
  </sheetViews>
  <sheetFormatPr defaultColWidth="11" defaultRowHeight="12.75" x14ac:dyDescent="0.2"/>
  <sheetData>
    <row r="1" spans="2:3" x14ac:dyDescent="0.2">
      <c r="B1" t="s">
        <v>22</v>
      </c>
      <c r="C1" t="s">
        <v>21</v>
      </c>
    </row>
    <row r="2" spans="2:3" x14ac:dyDescent="0.2">
      <c r="B2">
        <v>8.4907909556480892</v>
      </c>
      <c r="C2">
        <v>753.98223686154995</v>
      </c>
    </row>
    <row r="3" spans="2:3" x14ac:dyDescent="0.2">
      <c r="B3">
        <v>10.471975511965978</v>
      </c>
      <c r="C3">
        <v>942.47779607693803</v>
      </c>
    </row>
    <row r="4" spans="2:3" x14ac:dyDescent="0.2">
      <c r="B4">
        <v>12.566370614359172</v>
      </c>
      <c r="C4">
        <v>1068.1415022205299</v>
      </c>
    </row>
    <row r="5" spans="2:3" x14ac:dyDescent="0.2">
      <c r="B5">
        <v>5.0670849251448278</v>
      </c>
      <c r="C5">
        <v>439.82297150257102</v>
      </c>
    </row>
    <row r="6" spans="2:3" x14ac:dyDescent="0.2">
      <c r="B6">
        <v>3.2057067893773401</v>
      </c>
      <c r="C6">
        <v>251.32741228718299</v>
      </c>
    </row>
    <row r="7" spans="2:3" x14ac:dyDescent="0.2">
      <c r="B7">
        <v>7.8539816339744828</v>
      </c>
      <c r="C7">
        <v>653.45127194667702</v>
      </c>
    </row>
    <row r="8" spans="2:3" x14ac:dyDescent="0.2">
      <c r="B8">
        <v>3.7850513898672209</v>
      </c>
      <c r="C8">
        <v>345.57519189487698</v>
      </c>
    </row>
    <row r="9" spans="2:3" x14ac:dyDescent="0.2">
      <c r="B9">
        <v>11.423973285781065</v>
      </c>
      <c r="C9">
        <v>973.89372261283597</v>
      </c>
    </row>
    <row r="10" spans="2:3" x14ac:dyDescent="0.2">
      <c r="B10">
        <v>3.4906585039886591</v>
      </c>
      <c r="C10">
        <v>320.442450666159</v>
      </c>
    </row>
    <row r="11" spans="2:3" x14ac:dyDescent="0.2">
      <c r="B11">
        <v>5.2359877559829888</v>
      </c>
      <c r="C11">
        <v>433.539786195391</v>
      </c>
    </row>
    <row r="12" spans="2:3" x14ac:dyDescent="0.2">
      <c r="B12">
        <v>6.9813170079773181</v>
      </c>
      <c r="C12">
        <v>609.46897479641996</v>
      </c>
    </row>
    <row r="13" spans="2:3" x14ac:dyDescent="0.2">
      <c r="B13">
        <v>5.2359877559829888</v>
      </c>
      <c r="C13">
        <v>232.47785636564501</v>
      </c>
    </row>
    <row r="14" spans="2:3" x14ac:dyDescent="0.2">
      <c r="B14">
        <v>8.9759790102565518</v>
      </c>
      <c r="C14">
        <v>257.61059759436301</v>
      </c>
    </row>
  </sheetData>
  <phoneticPr fontId="1" type="noConversion"/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1" defaultRowHeight="12.75" x14ac:dyDescent="0.2"/>
  <sheetData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Fit</vt:lpstr>
      <vt:lpstr>Sheet3</vt:lpstr>
      <vt:lpstr>data!Print_Area</vt:lpstr>
    </vt:vector>
  </TitlesOfParts>
  <Company>Oregon State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Janet Tate</dc:creator>
  <cp:lastModifiedBy>Svesko, Andrew - ONID</cp:lastModifiedBy>
  <cp:lastPrinted>2004-06-28T17:09:41Z</cp:lastPrinted>
  <dcterms:created xsi:type="dcterms:W3CDTF">2004-01-13T20:58:04Z</dcterms:created>
  <dcterms:modified xsi:type="dcterms:W3CDTF">2013-07-10T19:27:00Z</dcterms:modified>
</cp:coreProperties>
</file>